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O:\CRES\Director of CRES\5. Regional Energy Projects Manager MG\Regional Skills Pilot OCEJ\Phase 2\Application\intervention 1,2,3\Round 2\"/>
    </mc:Choice>
  </mc:AlternateContent>
  <xr:revisionPtr revIDLastSave="0" documentId="13_ncr:1_{763D8B9F-1E4D-4F78-BB9A-AFCA17712167}" xr6:coauthVersionLast="47" xr6:coauthVersionMax="47" xr10:uidLastSave="{00000000-0000-0000-0000-000000000000}"/>
  <bookViews>
    <workbookView xWindow="-108" yWindow="-108" windowWidth="23256" windowHeight="12456" tabRatio="935" xr2:uid="{B8D9ED72-40C6-4FF1-9E25-016769B91DA5}"/>
  </bookViews>
  <sheets>
    <sheet name="1. Introduction" sheetId="2" r:id="rId1"/>
    <sheet name="2. Guidance" sheetId="1" r:id="rId2"/>
    <sheet name="3. Section A and B" sheetId="3" r:id="rId3"/>
    <sheet name="4. Section C D E F G H I" sheetId="41" r:id="rId4"/>
    <sheet name="5. Risk Register" sheetId="15" r:id="rId5"/>
    <sheet name="6. Section J (Part 1)" sheetId="8" r:id="rId6"/>
    <sheet name="Dropdowns" sheetId="33" state="hidden" r:id="rId7"/>
    <sheet name="7. Section J (Part 2)" sheetId="32" r:id="rId8"/>
    <sheet name="8. Section J (Part 3)" sheetId="31" r:id="rId9"/>
    <sheet name="9. Section K" sheetId="24" r:id="rId10"/>
    <sheet name="10. Section L" sheetId="23" r:id="rId11"/>
    <sheet name="11. Section M " sheetId="25" r:id="rId12"/>
  </sheets>
  <definedNames>
    <definedName name="_Hlk116312668" localSheetId="3">'4. Section C D E F G H I'!#REF!</definedName>
    <definedName name="_Hlk116903567" localSheetId="3">'4. Section C D E F G H I'!#REF!</definedName>
    <definedName name="_Hlk116903902" localSheetId="3">'4. Section C D E F G H I'!#REF!</definedName>
    <definedName name="_Hlk116905072" localSheetId="3">'4. Section C D E F G H I'!#REF!</definedName>
    <definedName name="_Toc184131167" localSheetId="0">'1. Introduction'!$C$10</definedName>
    <definedName name="_Toc188359901" localSheetId="1">'2. Guidance'!#REF!</definedName>
    <definedName name="_Toc188359903" localSheetId="2">'3. Section A and B'!$B$4</definedName>
    <definedName name="_Toc188359904" localSheetId="2">'3. Section A and B'!$B$21</definedName>
    <definedName name="_Toc188359905" localSheetId="3">'4. Section C D E F G H I'!#REF!</definedName>
    <definedName name="_Toc188359906" localSheetId="3">'4. Section C D E F G H I'!#REF!</definedName>
    <definedName name="_Toc188359907" localSheetId="3">'4. Section C D E F G H I'!#REF!</definedName>
    <definedName name="_Toc188359908" localSheetId="3">'4. Section C D E F G H I'!#REF!</definedName>
    <definedName name="_Toc188359909" localSheetId="3">'4. Section C D E F G H I'!#REF!</definedName>
    <definedName name="_Toc188359910" localSheetId="3">'4. Section C D E F G H I'!#REF!</definedName>
    <definedName name="_Toc188359911" localSheetId="3">'4. Section C D E F G H I'!#REF!</definedName>
    <definedName name="Impact">Dropdowns!$H$3:$H$7</definedName>
    <definedName name="Likelihood">Dropdowns!$F$3:$F$7</definedName>
    <definedName name="sourcefunding">Dropdowns!$K$3:$K$6</definedName>
    <definedName name="Workpackage1">Dropdowns!$E$27:$E$28</definedName>
    <definedName name="workpackage2">Dropdowns!$E$29:$E$33</definedName>
    <definedName name="workpackage3">Dropdowns!$E$34</definedName>
    <definedName name="WorkPackage4">Dropdowns!$E$35:$E$36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1" l="1"/>
  <c r="D34" i="31"/>
  <c r="D29" i="31" l="1"/>
  <c r="F29" i="31" s="1"/>
  <c r="D30" i="31"/>
  <c r="F30" i="31" s="1"/>
  <c r="D31" i="31" l="1"/>
  <c r="D32" i="31"/>
  <c r="D33" i="31"/>
  <c r="D35" i="31"/>
  <c r="I24" i="32"/>
  <c r="P16" i="33" l="1"/>
  <c r="F24" i="32" l="1"/>
  <c r="G24" i="32"/>
  <c r="H24" i="32"/>
  <c r="J24" i="32"/>
  <c r="D24" i="32"/>
  <c r="E24" i="32"/>
  <c r="C24" i="32"/>
  <c r="G20" i="8"/>
  <c r="G21" i="8"/>
  <c r="G22" i="8"/>
  <c r="G23" i="8"/>
  <c r="G24" i="8"/>
  <c r="G25" i="8"/>
  <c r="G26" i="8"/>
  <c r="G27" i="8"/>
  <c r="G28" i="8"/>
  <c r="G19" i="8"/>
  <c r="O302" i="41"/>
  <c r="O301" i="41"/>
  <c r="O300" i="41"/>
  <c r="O299" i="41"/>
  <c r="O298" i="41"/>
  <c r="O297" i="41"/>
  <c r="O296" i="41"/>
  <c r="O295" i="41"/>
  <c r="O294" i="41"/>
  <c r="O290" i="41"/>
  <c r="O289" i="41"/>
  <c r="O288" i="41"/>
  <c r="O287" i="41"/>
  <c r="O286" i="41"/>
  <c r="O285" i="41"/>
  <c r="O284" i="41"/>
  <c r="O283" i="41"/>
  <c r="O282" i="41"/>
  <c r="O281" i="41"/>
  <c r="O280" i="41"/>
  <c r="O272" i="41"/>
  <c r="O264" i="41"/>
  <c r="O263" i="41"/>
  <c r="O262" i="41"/>
  <c r="O261" i="41"/>
  <c r="O260" i="41"/>
  <c r="O259" i="41"/>
  <c r="O258" i="41"/>
  <c r="O257" i="41"/>
  <c r="O256" i="41"/>
  <c r="O255" i="41"/>
  <c r="O225" i="41"/>
  <c r="O224" i="41"/>
  <c r="O223" i="41"/>
  <c r="O222" i="41"/>
  <c r="O221" i="41"/>
  <c r="O217" i="41"/>
  <c r="O216" i="41"/>
  <c r="O215" i="41"/>
  <c r="O214" i="41"/>
  <c r="O213" i="41"/>
  <c r="O212" i="41"/>
  <c r="O211" i="41"/>
  <c r="O210" i="41"/>
  <c r="O209" i="41"/>
  <c r="O208" i="41"/>
  <c r="O207" i="41"/>
  <c r="O206" i="41"/>
  <c r="O205" i="41"/>
  <c r="O204" i="41"/>
  <c r="O203" i="41"/>
  <c r="O202" i="41"/>
  <c r="O201" i="41"/>
  <c r="O200" i="41"/>
  <c r="O199" i="41"/>
  <c r="O198" i="41"/>
  <c r="O197" i="41"/>
  <c r="O196" i="41"/>
  <c r="O195" i="41"/>
  <c r="O194" i="41"/>
  <c r="O193" i="41"/>
  <c r="O192" i="41"/>
  <c r="O191" i="41"/>
  <c r="O190" i="41"/>
  <c r="O189" i="41"/>
  <c r="O188" i="41"/>
  <c r="O187" i="41"/>
  <c r="O186" i="41"/>
  <c r="O185" i="41"/>
  <c r="O184" i="41"/>
  <c r="O183" i="41"/>
  <c r="O182" i="41"/>
  <c r="O181" i="41"/>
  <c r="O180" i="41"/>
  <c r="O179" i="41"/>
  <c r="O178" i="41"/>
  <c r="O177" i="41"/>
  <c r="O176" i="41"/>
  <c r="O175" i="41"/>
  <c r="O174" i="41"/>
  <c r="O170" i="41"/>
  <c r="O169" i="41"/>
  <c r="O168" i="41"/>
  <c r="O167" i="41"/>
  <c r="O166" i="41"/>
  <c r="O165" i="41"/>
  <c r="O164" i="41"/>
  <c r="O163" i="41"/>
  <c r="O162" i="41"/>
  <c r="O161" i="41"/>
  <c r="O160" i="41"/>
  <c r="O155" i="41"/>
  <c r="O151" i="41"/>
  <c r="O150" i="41"/>
  <c r="O149" i="41"/>
  <c r="O148" i="41"/>
  <c r="O147" i="41"/>
  <c r="O146" i="41"/>
  <c r="O145" i="41"/>
  <c r="O144" i="41"/>
  <c r="O143" i="41"/>
  <c r="O142" i="41"/>
  <c r="O141" i="41"/>
  <c r="O140" i="41"/>
  <c r="O139" i="41"/>
  <c r="O138" i="41"/>
  <c r="O137" i="41"/>
  <c r="O136" i="41"/>
  <c r="O135" i="41"/>
  <c r="O134" i="41"/>
  <c r="O133" i="41"/>
  <c r="O132" i="41"/>
  <c r="O131" i="41"/>
  <c r="O118" i="41"/>
  <c r="O117" i="41"/>
  <c r="O116" i="41"/>
  <c r="O115" i="41"/>
  <c r="O114" i="41"/>
  <c r="O113" i="41"/>
  <c r="O112" i="41"/>
  <c r="O111" i="41"/>
  <c r="O105" i="41"/>
  <c r="O101" i="41"/>
  <c r="O91" i="41"/>
  <c r="O90" i="41"/>
  <c r="O89" i="41"/>
  <c r="O88" i="41"/>
  <c r="O87" i="41"/>
  <c r="O86" i="41"/>
  <c r="O85" i="41"/>
  <c r="O84" i="41"/>
  <c r="O83" i="41"/>
  <c r="O82" i="41"/>
  <c r="O81" i="41"/>
  <c r="O80" i="41"/>
  <c r="O79" i="41"/>
  <c r="O78" i="41"/>
  <c r="O77" i="41"/>
  <c r="O76" i="41"/>
  <c r="O75" i="41"/>
  <c r="O74" i="41"/>
  <c r="O73" i="41"/>
  <c r="O72" i="41"/>
  <c r="O71" i="41"/>
  <c r="O70" i="41"/>
  <c r="O69" i="41"/>
  <c r="O68" i="41"/>
  <c r="O67" i="41"/>
  <c r="O66" i="41"/>
  <c r="O65" i="41"/>
  <c r="O59" i="41"/>
  <c r="O44" i="41"/>
  <c r="O43" i="41"/>
  <c r="O42" i="41"/>
  <c r="O41" i="41"/>
  <c r="O40" i="41"/>
  <c r="O17" i="41"/>
  <c r="O10" i="41"/>
  <c r="U14" i="15"/>
  <c r="V14" i="15" s="1"/>
  <c r="F32" i="31"/>
  <c r="F33" i="31"/>
  <c r="F35" i="31"/>
  <c r="U8" i="15"/>
  <c r="V8" i="15" s="1"/>
  <c r="L15" i="24"/>
  <c r="U9" i="15"/>
  <c r="V9" i="15" s="1"/>
  <c r="U10" i="15"/>
  <c r="V10" i="15" s="1"/>
  <c r="U11" i="15"/>
  <c r="V11" i="15" s="1"/>
  <c r="U12" i="15"/>
  <c r="V12" i="15" s="1"/>
  <c r="U13" i="15"/>
  <c r="V13" i="15" s="1"/>
  <c r="U15" i="15"/>
  <c r="V15" i="15" s="1"/>
  <c r="U16" i="15"/>
  <c r="V16" i="15" s="1"/>
  <c r="U17" i="15"/>
  <c r="V17" i="15" s="1"/>
  <c r="U18" i="15"/>
  <c r="V18" i="15" s="1"/>
  <c r="U19" i="15"/>
  <c r="V19" i="15" s="1"/>
  <c r="U7" i="15"/>
  <c r="V7" i="15" s="1"/>
  <c r="F31" i="31" l="1"/>
  <c r="D36" i="31"/>
  <c r="F44" i="31" s="1"/>
  <c r="F36" i="31" l="1"/>
  <c r="F29" i="8" l="1"/>
  <c r="E29" i="8"/>
  <c r="D29" i="8"/>
  <c r="I37" i="31" s="1"/>
  <c r="H28" i="8"/>
  <c r="M28" i="8" s="1"/>
  <c r="L27" i="8"/>
  <c r="H26" i="8"/>
  <c r="M26" i="8" s="1"/>
  <c r="L25" i="8"/>
  <c r="L24" i="8"/>
  <c r="H23" i="8"/>
  <c r="M23" i="8" s="1"/>
  <c r="L22" i="8"/>
  <c r="H21" i="8"/>
  <c r="M21" i="8" s="1"/>
  <c r="L20" i="8"/>
  <c r="O25" i="8" l="1"/>
  <c r="Q25" i="8"/>
  <c r="P25" i="8"/>
  <c r="Q27" i="8"/>
  <c r="P27" i="8"/>
  <c r="O27" i="8"/>
  <c r="O22" i="8"/>
  <c r="P22" i="8"/>
  <c r="Q22" i="8"/>
  <c r="Q24" i="8"/>
  <c r="P24" i="8"/>
  <c r="O24" i="8"/>
  <c r="O20" i="8"/>
  <c r="Q20" i="8"/>
  <c r="P20" i="8"/>
  <c r="H25" i="8"/>
  <c r="M25" i="8" s="1"/>
  <c r="G29" i="8"/>
  <c r="H22" i="8"/>
  <c r="M22" i="8" s="1"/>
  <c r="L19" i="8"/>
  <c r="L28" i="8"/>
  <c r="H19" i="8"/>
  <c r="M19" i="8" s="1"/>
  <c r="H24" i="8"/>
  <c r="M24" i="8" s="1"/>
  <c r="H27" i="8"/>
  <c r="M27" i="8" s="1"/>
  <c r="L21" i="8"/>
  <c r="H20" i="8"/>
  <c r="M20" i="8" s="1"/>
  <c r="L23" i="8"/>
  <c r="L26" i="8"/>
  <c r="L29" i="8" l="1"/>
  <c r="M29" i="8"/>
  <c r="F46" i="31" s="1"/>
  <c r="R24" i="8"/>
  <c r="R27" i="8"/>
  <c r="R25" i="8"/>
  <c r="P23" i="8"/>
  <c r="O23" i="8"/>
  <c r="Q23" i="8"/>
  <c r="Q21" i="8"/>
  <c r="P21" i="8"/>
  <c r="O21" i="8"/>
  <c r="R22" i="8"/>
  <c r="R20" i="8"/>
  <c r="P28" i="8"/>
  <c r="Q28" i="8"/>
  <c r="O28" i="8"/>
  <c r="Q26" i="8"/>
  <c r="P26" i="8"/>
  <c r="O26" i="8"/>
  <c r="Q19" i="8"/>
  <c r="P19" i="8"/>
  <c r="O19" i="8"/>
  <c r="H29" i="8"/>
  <c r="F45" i="31" l="1"/>
  <c r="I45" i="31" s="1"/>
  <c r="F43" i="31"/>
  <c r="F47" i="31" s="1"/>
  <c r="R26" i="8"/>
  <c r="R21" i="8"/>
  <c r="P29" i="8"/>
  <c r="O29" i="8"/>
  <c r="Q29" i="8"/>
  <c r="R19" i="8"/>
  <c r="R28" i="8"/>
  <c r="R23" i="8"/>
  <c r="R29" i="8" l="1"/>
</calcChain>
</file>

<file path=xl/sharedStrings.xml><?xml version="1.0" encoding="utf-8"?>
<sst xmlns="http://schemas.openxmlformats.org/spreadsheetml/2006/main" count="643" uniqueCount="553">
  <si>
    <t>Training Provider Application Form</t>
  </si>
  <si>
    <r>
      <t>Introduction</t>
    </r>
    <r>
      <rPr>
        <sz val="8"/>
        <color theme="0"/>
        <rFont val="Aptos"/>
        <family val="2"/>
      </rPr>
      <t> </t>
    </r>
  </si>
  <si>
    <t> </t>
  </si>
  <si>
    <t>Pages To Complete</t>
  </si>
  <si>
    <t>% Weight</t>
  </si>
  <si>
    <t>Section</t>
  </si>
  <si>
    <t>Please complete the following pages:</t>
  </si>
  <si>
    <t>Tab 3: Applicant Details (Sections A and B) [Not Scored]</t>
  </si>
  <si>
    <t>Section B: Partner/Sub-contractor Details</t>
  </si>
  <si>
    <t>For comprehensive details on each page, please refer to the guidance provided below:</t>
  </si>
  <si>
    <t>Guidance</t>
  </si>
  <si>
    <t>Please provide evidence of this registration as attached supporting document in the supporting Attachment tab.</t>
  </si>
  <si>
    <t>Please describe through these five themes how you will ensure deliverability of high-quality training?</t>
  </si>
  <si>
    <t>Question Specific Guidance stated in Column F.</t>
  </si>
  <si>
    <t>Questions in Column C</t>
  </si>
  <si>
    <t>Complete both Sections A and B in there entirety</t>
  </si>
  <si>
    <t>Complete all Sections C, D, E, F, G, H and I in there entirety</t>
  </si>
  <si>
    <t>Additionally, provide a separate structure chart (organogram) for the project delivery staff and any sub-contractors, showing the reporting lines for each role. Note that the work can only be sub-contracted once, meaning a sub-contractor cannot sub-contract further.</t>
  </si>
  <si>
    <t>Guidance provided within the tab</t>
  </si>
  <si>
    <t>PASS/FAIL</t>
  </si>
  <si>
    <t>Section M: Declaration and Signature</t>
  </si>
  <si>
    <t>Section A: Lead Applicant Details [Not Scored]</t>
  </si>
  <si>
    <r>
      <t xml:space="preserve">Guidance </t>
    </r>
    <r>
      <rPr>
        <sz val="14"/>
        <color rgb="FF002060"/>
        <rFont val="Aptos"/>
        <family val="2"/>
      </rPr>
      <t> </t>
    </r>
  </si>
  <si>
    <t>Applicant Organisation</t>
  </si>
  <si>
    <t>Name</t>
  </si>
  <si>
    <t>Job Title / Position in the Organisation</t>
  </si>
  <si>
    <t>Postcode</t>
  </si>
  <si>
    <t>Direct Telephone Number</t>
  </si>
  <si>
    <t>E-mail Address</t>
  </si>
  <si>
    <t xml:space="preserve">  </t>
  </si>
  <si>
    <t>Alternative Contact</t>
  </si>
  <si>
    <t xml:space="preserve">Please also enter the details of an alternative contact from the lead bidder in cases where the primary contact is not available.  </t>
  </si>
  <si>
    <t>E-mail address</t>
  </si>
  <si>
    <t>Company / Charity Registration Number</t>
  </si>
  <si>
    <t>VAT number (where applicable)</t>
  </si>
  <si>
    <t>Section B: Partner/Sub-contractor Details [Not Scored]</t>
  </si>
  <si>
    <t xml:space="preserve">Guidance </t>
  </si>
  <si>
    <t>Organisation name of other Delivery Partner(s) / Sub-contractor(s)</t>
  </si>
  <si>
    <t>(Guidance Section 4.1: Eligibility Criteria)</t>
  </si>
  <si>
    <t>Partner(s)/ Sub-contractor(s) address(es) including postcode</t>
  </si>
  <si>
    <t>Partner(s) / Sub-contractor(s) Company / Charity registration number</t>
  </si>
  <si>
    <t>Partner(s) / Sub-contractor(s) Role(s) in delivery.</t>
  </si>
  <si>
    <t>5a</t>
  </si>
  <si>
    <r>
      <t xml:space="preserve">Is a Service Level Agreement </t>
    </r>
    <r>
      <rPr>
        <sz val="8"/>
        <color theme="1"/>
        <rFont val="Aptos"/>
        <family val="2"/>
      </rPr>
      <t> </t>
    </r>
    <r>
      <rPr>
        <sz val="11"/>
        <color rgb="FF002060"/>
        <rFont val="Calibri"/>
        <family val="2"/>
      </rPr>
      <t>/ partnership agreement / contract in place for the Partner(s)? If not, when will it be?</t>
    </r>
    <r>
      <rPr>
        <sz val="8"/>
        <color theme="1"/>
        <rFont val="Aptos"/>
        <family val="2"/>
      </rPr>
      <t> </t>
    </r>
  </si>
  <si>
    <t>Indicate whether there is a formal Service Level Agreement (SLA), partnership agreement, or contract in place with the partners or subcontractors. If not, provide a timeline for when these agreements will be established.</t>
  </si>
  <si>
    <t xml:space="preserve">The project proposal must conform to the competition requirements </t>
  </si>
  <si>
    <t>(Guidance section 4: Competition Eligibility and Requirements)</t>
  </si>
  <si>
    <t>2a</t>
  </si>
  <si>
    <t>List the courses you plan to deliver  and the standards they will meet.</t>
  </si>
  <si>
    <r>
      <t>Course title:</t>
    </r>
    <r>
      <rPr>
        <sz val="11"/>
        <color rgb="FF002060"/>
        <rFont val="Aptos"/>
        <family val="2"/>
      </rPr>
      <t>  </t>
    </r>
  </si>
  <si>
    <t>Awarding Organisation:</t>
  </si>
  <si>
    <t>Qualification Level:</t>
  </si>
  <si>
    <t>Qualification Number:</t>
  </si>
  <si>
    <t>Guided learning hours:</t>
  </si>
  <si>
    <r>
      <t xml:space="preserve">Justification (max 100 words): </t>
    </r>
    <r>
      <rPr>
        <sz val="11"/>
        <color rgb="FF002060"/>
        <rFont val="Aptos"/>
        <family val="2"/>
      </rPr>
      <t>  </t>
    </r>
  </si>
  <si>
    <r>
      <rPr>
        <sz val="11"/>
        <color rgb="FF002060"/>
        <rFont val="Calibri"/>
        <family val="2"/>
      </rPr>
      <t>Identify other resources</t>
    </r>
    <r>
      <rPr>
        <sz val="8"/>
        <color rgb="FF002060"/>
        <rFont val="Aptos"/>
        <family val="2"/>
      </rPr>
      <t> </t>
    </r>
    <r>
      <rPr>
        <sz val="11"/>
        <color rgb="FF002060"/>
        <rFont val="Calibri"/>
        <family val="2"/>
      </rPr>
      <t xml:space="preserve"> required for the project (e.g., facilities) and explain how they will be secured.  (max 100 words)</t>
    </r>
  </si>
  <si>
    <t>What are the benefits of this project relevant to the following three categories?</t>
  </si>
  <si>
    <t xml:space="preserve">Knowledge (max 100 words):  </t>
  </si>
  <si>
    <t>Highlight the key knowledge areas participants will gain and qualifications achieved. </t>
  </si>
  <si>
    <t xml:space="preserve">Competencies (max 100 words):  </t>
  </si>
  <si>
    <t xml:space="preserve">Work opportunities (max 100 words):  </t>
  </si>
  <si>
    <r>
      <t xml:space="preserve">Describe the composition of </t>
    </r>
    <r>
      <rPr>
        <b/>
        <sz val="11"/>
        <color rgb="FF002060"/>
        <rFont val="Calibri"/>
        <family val="2"/>
      </rPr>
      <t xml:space="preserve">each course </t>
    </r>
    <r>
      <rPr>
        <sz val="11"/>
        <color rgb="FF002060"/>
        <rFont val="Calibri"/>
        <family val="2"/>
      </rPr>
      <t>to be delivered. Outline the structure and content of each course, including the topics covered, duration, and any practical or theoretical components. Provide details on the following:
Course Structure 
Types of assessment
Certification
Continuous Professional Development (CPD)
Course materials
Site Readiness Support
(max 600 words)</t>
    </r>
  </si>
  <si>
    <t>Detailed breakdown of modules and lessons.
Duration of each module and the overall course (e.g., modules, workshops, follow-up learning, and any AI involvement).</t>
  </si>
  <si>
    <t>Methods of evaluation (e.g., test quizzes, presentations, practical tests).
Frequency and format of assessments.</t>
  </si>
  <si>
    <t xml:space="preserve">Certification bodies and details/timeline of the certification process.
Criteria for certification and types of certificates awarded upon completion. </t>
  </si>
  <si>
    <t>CPD credits or points associated with the course.
Opportunities for ongoing learning and support or skill enhancement (if applicable).</t>
  </si>
  <si>
    <t xml:space="preserve">  Resources provided (e.g., textbooks, online materials, software).
Accessibility of materials (e.g., digital formats, physical copies).</t>
  </si>
  <si>
    <t>Infrastructure Requirements: Necessary facilities and equipment for course delivery.
Technology Support: Required software, hardware, and technical support.
Learner Support Services: Availability of tutoring, mentoring, and other support services.
Staff Training: Training programs for instructors and support staff to ensure effective course delivery.</t>
  </si>
  <si>
    <t xml:space="preserve">Evidence Attached </t>
  </si>
  <si>
    <t xml:space="preserve"> Submit evidence of previous or current delivery of vocational courses related to construction, energy efficiency, or energy assessment. Include course prospectus and accreditation from recognised bodies.</t>
  </si>
  <si>
    <t xml:space="preserve">Not Applicable </t>
  </si>
  <si>
    <t>If not applicable please explain why that is the case (50 words max).</t>
  </si>
  <si>
    <t>6a</t>
  </si>
  <si>
    <t xml:space="preserve">Please insert the link to the most recent Ofsted inspection and confirm date received </t>
  </si>
  <si>
    <t>Link to most recent Ofsted inspection Report:</t>
  </si>
  <si>
    <t>Ofsted public inspection reports are available: https://reports.ofsted.gov.uk/</t>
  </si>
  <si>
    <t>Date of inspection:</t>
  </si>
  <si>
    <t xml:space="preserve">Submit any available evidence of trainee satisfaction from previous courses, such as feedback forms or survey results. Inspection date/ Date received   </t>
  </si>
  <si>
    <r>
      <rPr>
        <sz val="11"/>
        <color rgb="FF002060"/>
        <rFont val="Calibri"/>
        <family val="2"/>
      </rPr>
      <t xml:space="preserve">If applicable provide evidence of level of trainee satisfaction relevant to previous courses. </t>
    </r>
    <r>
      <rPr>
        <sz val="8"/>
        <color rgb="FF002060"/>
        <rFont val="Aptos"/>
        <family val="2"/>
      </rPr>
      <t>   </t>
    </r>
  </si>
  <si>
    <t>Methods (50 word max):</t>
  </si>
  <si>
    <t>(e.g. events, website, apps, social media etc)</t>
  </si>
  <si>
    <t>Messages (50 word max):</t>
  </si>
  <si>
    <t>(e.g. marketing, onboarding, registration, feedback survey etc)</t>
  </si>
  <si>
    <t>Channels (50 word max):</t>
  </si>
  <si>
    <t>(e.g. telephone, emails, apps, letters etc)</t>
  </si>
  <si>
    <t>9a</t>
  </si>
  <si>
    <t xml:space="preserve">As part of promoting the scheme and recruiting trainees, what specific actions will you take to engage individuals who are not in education, employment, or training? </t>
  </si>
  <si>
    <t>Indicate if you are registered with the UKRLP or another recognised organisation. Provide evidence of this registration.</t>
  </si>
  <si>
    <t>Attach supporting documents that evidence your registration with the UKRLP or another recognised organisation.</t>
  </si>
  <si>
    <t>Section D: Deliverability [10%]</t>
  </si>
  <si>
    <t>1a</t>
  </si>
  <si>
    <t>What Key Performance Indicators (KPIs) would you use to evaluate your delivery? (max 100 words)</t>
  </si>
  <si>
    <t>(Guidance Section 5.2: Monitoring Processes)</t>
  </si>
  <si>
    <t>Detail the measures and strategies you will implement to monitor and address any deviations from the forecasted performance. This could include regular performance reviews, real-time monitoring systems, and contingency plans.</t>
  </si>
  <si>
    <t xml:space="preserve">Quality Assurance Processes: (max 50 words): </t>
  </si>
  <si>
    <t>Methods used to maintain and improve the quality of course content and delivery.
Regular reviews and updates to course materials.</t>
  </si>
  <si>
    <t>Instructor Qualifications (max 50 words):</t>
  </si>
  <si>
    <t>Criteria for selecting and training instructors.
Ongoing professional development for instructors.</t>
  </si>
  <si>
    <t xml:space="preserve">Feedback Mechanisms (max 50 words): </t>
  </si>
  <si>
    <t>How feedback from learners is collected and utilised to enhance course quality.
Examples of changes made based on learner feedback.</t>
  </si>
  <si>
    <t xml:space="preserve">Performance Metrics (max 50 words): </t>
  </si>
  <si>
    <t>Key performance indicators (KPIs) used to measure the success of the training.
How these metrics are tracked and reported.</t>
  </si>
  <si>
    <t xml:space="preserve">Support Services (max 50 words): </t>
  </si>
  <si>
    <t>Section E: Project Management and Governance [10%]</t>
  </si>
  <si>
    <t>Outline the project management and control systems that will be established for the project. (max 50 words)</t>
  </si>
  <si>
    <t>Provide a brief description of the project management systems and controls that will be put in place. This should include tools, methodologies, and processes to ensure effective project delivery.</t>
  </si>
  <si>
    <t>Please provide an outline of the governance structure for the project including the roles, the key responsibilities of each role and the escalation routes.
(max 100 words)</t>
  </si>
  <si>
    <t>Describe the governance framework, including the roles and responsibilities of key team members and the process for escalating issues. Ensure it is clear and concise.</t>
  </si>
  <si>
    <t>Detail how the lead organisation will have oversight of partner organisations (if applicable) and responsibility for monitoring project performance. (max 100 words)</t>
  </si>
  <si>
    <t>Key monitoring processes will include:</t>
  </si>
  <si>
    <t xml:space="preserve">• Data checks for accuracy against previous submissions. </t>
  </si>
  <si>
    <t xml:space="preserve">• Quality assurance to ensure accurate reflection of progress against targets. </t>
  </si>
  <si>
    <t>Explain how the lead organisation will oversee and monitor the performance of partner organisations. Include mechanisms for tracking progress and ensuring accountability. (Guidance section 5. Monitoring Delivery)</t>
  </si>
  <si>
    <t>To ensure that interventions are recorded, and an audit trail is retained to prove intervention validity, outline the methods you will use for delivering:
- collation
- calculation 
- verification 
max 100 words</t>
  </si>
  <si>
    <t>Describe the processes and tools you will use for data collation, calculation, and verification to maintain a robust audit trail and ensure the validity of interventions.</t>
  </si>
  <si>
    <t>(Guidance Section 1: Overview, 4: Competition Requirements)</t>
  </si>
  <si>
    <r>
      <t>Outline the controls you will put in place to check that compliance with funding conditions during delivery of the project is maintained. (max 150 words</t>
    </r>
    <r>
      <rPr>
        <sz val="8"/>
        <color rgb="FF002060"/>
        <rFont val="Aptos"/>
        <family val="2"/>
      </rPr>
      <t> </t>
    </r>
    <r>
      <rPr>
        <sz val="11"/>
        <color rgb="FF002060"/>
        <rFont val="Calibri"/>
        <family val="2"/>
      </rPr>
      <t>)</t>
    </r>
  </si>
  <si>
    <t>Inaccurate Reporting</t>
  </si>
  <si>
    <t>This refers to reports being submitted which do not meet the required standard. This could be among others because of:</t>
  </si>
  <si>
    <r>
      <t>·</t>
    </r>
    <r>
      <rPr>
        <sz val="11"/>
        <color rgb="FF002060"/>
        <rFont val="Times New Roman"/>
        <family val="1"/>
      </rPr>
      <t xml:space="preserve">        </t>
    </r>
    <r>
      <rPr>
        <sz val="11"/>
        <color rgb="FF002060"/>
        <rFont val="Aptos"/>
        <family val="2"/>
      </rPr>
      <t>Discrepancies/errors in the number of trainees reported</t>
    </r>
  </si>
  <si>
    <r>
      <t>·</t>
    </r>
    <r>
      <rPr>
        <sz val="11"/>
        <color rgb="FF002060"/>
        <rFont val="Times New Roman"/>
        <family val="1"/>
      </rPr>
      <t xml:space="preserve">        </t>
    </r>
    <r>
      <rPr>
        <sz val="11"/>
        <color rgb="FF002060"/>
        <rFont val="Aptos"/>
        <family val="2"/>
      </rPr>
      <t>Lack of detail on progress, risks, fraud, mitigations, and contingencies</t>
    </r>
  </si>
  <si>
    <r>
      <t>·</t>
    </r>
    <r>
      <rPr>
        <sz val="11"/>
        <color rgb="FF002060"/>
        <rFont val="Times New Roman"/>
        <family val="1"/>
      </rPr>
      <t xml:space="preserve">        </t>
    </r>
    <r>
      <rPr>
        <sz val="11"/>
        <color rgb="FF002060"/>
        <rFont val="Aptos"/>
        <family val="2"/>
      </rPr>
      <t>Retrospective changes to reported in previous months</t>
    </r>
  </si>
  <si>
    <r>
      <t>·</t>
    </r>
    <r>
      <rPr>
        <sz val="11"/>
        <color rgb="FF002060"/>
        <rFont val="Times New Roman"/>
        <family val="1"/>
      </rPr>
      <t xml:space="preserve">        </t>
    </r>
    <r>
      <rPr>
        <sz val="11"/>
        <color rgb="FF002060"/>
        <rFont val="Aptos"/>
        <family val="2"/>
      </rPr>
      <t>Non-compliance against funding conditions (i.e. claims based on starters instead of completions)</t>
    </r>
  </si>
  <si>
    <t>Late submission</t>
  </si>
  <si>
    <t>Describe the measures you will implement to ensure continuous compliance with eligibility rules throughout the project's delivery.</t>
  </si>
  <si>
    <r>
      <t>Outline the process for compiling, authorising, and ensuring only permitted and defrayed expenditure is included in training competition claims for payment. (max 150 words</t>
    </r>
    <r>
      <rPr>
        <sz val="8"/>
        <color rgb="FF002060"/>
        <rFont val="Aptos"/>
        <family val="2"/>
      </rPr>
      <t> </t>
    </r>
    <r>
      <rPr>
        <sz val="11"/>
        <color rgb="FF002060"/>
        <rFont val="Calibri"/>
        <family val="2"/>
      </rPr>
      <t>)</t>
    </r>
  </si>
  <si>
    <t xml:space="preserve"> </t>
  </si>
  <si>
    <t>(Guidance Section 6.1: Eligible Training Project Costs)</t>
  </si>
  <si>
    <t>Explain the process for verifying and authorising expenditures to ensure only eligible and defrayed costs are claimed.</t>
  </si>
  <si>
    <r>
      <t>Describe the document management system applied. (max 50 words</t>
    </r>
    <r>
      <rPr>
        <sz val="8"/>
        <color rgb="FF002060"/>
        <rFont val="Aptos"/>
        <family val="2"/>
      </rPr>
      <t> </t>
    </r>
    <r>
      <rPr>
        <sz val="11"/>
        <color rgb="FF002060"/>
        <rFont val="Calibri"/>
        <family val="2"/>
      </rPr>
      <t>)</t>
    </r>
  </si>
  <si>
    <t xml:space="preserve">(Guidance Section 1.1: Timescales) </t>
  </si>
  <si>
    <t xml:space="preserve">Provide an overview of the document management system you will use, highlighting its capabilities and how it will support project documentation. </t>
  </si>
  <si>
    <r>
      <t>Outline the actions and processes for maintaining and accessing the audit trail, including retrieving original invoices, and ensuring the availability of cost evidence, both during the project and for 12 months afterward.</t>
    </r>
    <r>
      <rPr>
        <b/>
        <sz val="11"/>
        <color rgb="FF002060"/>
        <rFont val="Calibri"/>
        <family val="2"/>
      </rPr>
      <t xml:space="preserve"> </t>
    </r>
    <r>
      <rPr>
        <sz val="11"/>
        <color rgb="FF002060"/>
        <rFont val="Calibri"/>
        <family val="2"/>
      </rPr>
      <t>(max 50 words)</t>
    </r>
  </si>
  <si>
    <t>Describe how you will maintain and access the audit trail, including the storage and retrieval of original invoices and cost evidence.</t>
  </si>
  <si>
    <t>Outline the processes, roles, and schemes of delegation of your organisation’s financial policy.
Provide details on the following:
Processes
Roles
Delegation
 (max 100 words)</t>
  </si>
  <si>
    <t>Detail the financial policy, including the processes, roles, and delegation schemes to ensure sound financial management.</t>
  </si>
  <si>
    <t>Outline the steps taken to ensure that delivery partners comply with expenditure defrayal requirements during the project's delivery. (max 50 words)</t>
  </si>
  <si>
    <t>Describe how you will ensure that delivery partners comply with the expenditure defrayal requirements during the project's delivery.</t>
  </si>
  <si>
    <t>Outline your complaints procedure and relevant escalation/ resolution framework. (max 100 words)</t>
  </si>
  <si>
    <t>Provide a brief overview of the complaints procedure, including how complaints are handled and the escalation/resolution process.</t>
  </si>
  <si>
    <t>Number of roles</t>
  </si>
  <si>
    <t>Post title</t>
  </si>
  <si>
    <t>Post 100% funded by project:  True/ False</t>
  </si>
  <si>
    <t>‘Currently employed’</t>
  </si>
  <si>
    <t>To whom does the employee report?</t>
  </si>
  <si>
    <t>OR</t>
  </si>
  <si>
    <t>‘To be recruited’?</t>
  </si>
  <si>
    <t>Provide a brief description of how the team is set up to manage and deliver the project. (max 50 words)</t>
  </si>
  <si>
    <t>Summarise the team structure, highlighting the key roles and how they contribute to project management and delivery.</t>
  </si>
  <si>
    <t>Outline the team structure, including governance roles, responsibilities, and escalation routes to ensure effective project management.</t>
  </si>
  <si>
    <t>Create an organogram that clearly shows the reporting lines and structure for project delivery staff and sub-contractors. Ensure it follows the sub-contracting rule.</t>
  </si>
  <si>
    <t>Write job descriptions for each project delivery staff member, detailing their accountabilities, resources, expertise, skills, responsibilities, and experience.</t>
  </si>
  <si>
    <r>
      <t>Please include accountabilities, resources, expertise, skills, responsibilities, and experience of each post (max 100</t>
    </r>
    <r>
      <rPr>
        <sz val="8"/>
        <color rgb="FF002060"/>
        <rFont val="Aptos"/>
        <family val="2"/>
      </rPr>
      <t> </t>
    </r>
    <r>
      <rPr>
        <sz val="11"/>
        <color rgb="FF002060"/>
        <rFont val="Calibri"/>
        <family val="2"/>
      </rPr>
      <t>words per job description).</t>
    </r>
  </si>
  <si>
    <t>Detail how your project will add social value through the delivery of the Programme. Describe the specific actions you will take funded by this grant. (max 100 words)</t>
  </si>
  <si>
    <t>Your answer should include but not be limited to the following headings:</t>
  </si>
  <si>
    <t>Economic:</t>
  </si>
  <si>
    <t>E.g., supporting unemployed trainees into industry jobs, generating local employment, training, and work-experience opportunities; increasing spend with local companies.</t>
  </si>
  <si>
    <t>Social:</t>
  </si>
  <si>
    <t>Environmental:</t>
  </si>
  <si>
    <t>E.g., Reducing your energy use and carbon footprint; Using environmentally friendly goods and services; and minimising Waste.</t>
  </si>
  <si>
    <t>You may refer to examples drawn from previous contracts to support your response.</t>
  </si>
  <si>
    <t xml:space="preserve">Outline how your proposal will: </t>
  </si>
  <si>
    <t>Describe how your proposal will address the requirements of the Equality Act 2010, focusing on eliminating discrimination, advancing equality, and fostering good relations.</t>
  </si>
  <si>
    <t>•	Eliminate unlawful discrimination, harassment and victimisation and other conduct prohibited by the Equality Act 2010.</t>
  </si>
  <si>
    <t xml:space="preserve">Under the Public Sector Equality Duty, public authorities are required to have due regard to the need to achieve the objectives set out under s149 of the Equality Act 2010. </t>
  </si>
  <si>
    <t>(a) eliminate discrimination, harassment, victimisation, and any other conduct that is prohibited by or under the Equality Act 2010.</t>
  </si>
  <si>
    <t xml:space="preserve">•	Advance equality of opportunity between those who share a protected characteristic under the Equality Act 2010 and those who do not. </t>
  </si>
  <si>
    <t>(b) advance equality of opportunity between persons who share a relevant protected characteristic and persons who do not share it.</t>
  </si>
  <si>
    <t>•	Foster good relations between people who share a protected characteristic under the Equality Act 2010 and those who do not.
(max 100 words )</t>
  </si>
  <si>
    <t xml:space="preserve">(c) foster good relations between persons who share a relevant protected characteristic and persons who do not share it. </t>
  </si>
  <si>
    <t>Allocation of government funding should always consider the need to meet this duty. The nature of the response to this will depend on the training offered and how it is offered. A training provider may find it useful to refer to what they will do to ensure a diverse range of trainees, how their training is delivered to be accessible and how the content of the training supports and encourages those who attend to be aware of the benefits that diversity bring to the workplace. </t>
  </si>
  <si>
    <t>SCORING MATRIX</t>
  </si>
  <si>
    <t>THREAT IMPACT</t>
  </si>
  <si>
    <t>Very Low</t>
  </si>
  <si>
    <t>Low</t>
  </si>
  <si>
    <t>Medium</t>
  </si>
  <si>
    <t>High</t>
  </si>
  <si>
    <t>Very High</t>
  </si>
  <si>
    <t>Score</t>
  </si>
  <si>
    <t>LIKELIHOOD</t>
  </si>
  <si>
    <t>5. Certain = 100% "ISSUE"</t>
  </si>
  <si>
    <t>I
5</t>
  </si>
  <si>
    <t>I
10</t>
  </si>
  <si>
    <t>I
15</t>
  </si>
  <si>
    <t>I
20</t>
  </si>
  <si>
    <t>I
25</t>
  </si>
  <si>
    <t xml:space="preserve">  Impact</t>
  </si>
  <si>
    <t>5. Very Likely 
&gt;90%</t>
  </si>
  <si>
    <t>HM
5</t>
  </si>
  <si>
    <t>HM
10</t>
  </si>
  <si>
    <t>H
15</t>
  </si>
  <si>
    <t>H
20</t>
  </si>
  <si>
    <t>H
25</t>
  </si>
  <si>
    <t>ID</t>
  </si>
  <si>
    <t>Category</t>
  </si>
  <si>
    <t>Date Raised</t>
  </si>
  <si>
    <t>Description</t>
  </si>
  <si>
    <t>Cause</t>
  </si>
  <si>
    <t>Effect / Impact</t>
  </si>
  <si>
    <t xml:space="preserve">Likelihood </t>
  </si>
  <si>
    <t>Time</t>
  </si>
  <si>
    <t>Cost</t>
  </si>
  <si>
    <t>Quality</t>
  </si>
  <si>
    <t>Impact</t>
  </si>
  <si>
    <t>Planned Actions</t>
  </si>
  <si>
    <t>4. Likely
65-90%</t>
  </si>
  <si>
    <t>ML
4</t>
  </si>
  <si>
    <t>HM
8</t>
  </si>
  <si>
    <t>HM
12</t>
  </si>
  <si>
    <t>H
16</t>
  </si>
  <si>
    <r>
      <rPr>
        <b/>
        <sz val="8"/>
        <rFont val="Calibri"/>
        <family val="2"/>
      </rPr>
      <t>Risk Example:</t>
    </r>
    <r>
      <rPr>
        <sz val="8"/>
        <rFont val="Calibri"/>
        <family val="2"/>
      </rPr>
      <t xml:space="preserve"> Low Enrolment Rates</t>
    </r>
  </si>
  <si>
    <t>Learners</t>
  </si>
  <si>
    <t>Marketing Manager</t>
  </si>
  <si>
    <t>Insufficient number of learners enrolling in courses.</t>
  </si>
  <si>
    <t>Lack of awareness or interest in the courses offered.</t>
  </si>
  <si>
    <t>Financial losses and underutilisation of resources.</t>
  </si>
  <si>
    <t>Conduct thorough market research to understand demand, enhance marketing strategies, and promote courses effectively.</t>
  </si>
  <si>
    <t>3. Possible
35-65%</t>
  </si>
  <si>
    <t>L
3</t>
  </si>
  <si>
    <t>ML
6</t>
  </si>
  <si>
    <t>HM
9</t>
  </si>
  <si>
    <t>HM
15</t>
  </si>
  <si>
    <t>2. Unlikely
10-35%</t>
  </si>
  <si>
    <t>L
2</t>
  </si>
  <si>
    <t>L
4</t>
  </si>
  <si>
    <t>ML
8</t>
  </si>
  <si>
    <t>ML
10</t>
  </si>
  <si>
    <t>1. Very Unlikely
&lt;10%</t>
  </si>
  <si>
    <t>L
1</t>
  </si>
  <si>
    <t>L
5</t>
  </si>
  <si>
    <t>SCORE = LIKELIHOOD x MAX (IMPACT)</t>
  </si>
  <si>
    <t xml:space="preserve">Section J: Course Delivery Breakdown [10%]
</t>
  </si>
  <si>
    <t>Course Cost Breakdown</t>
  </si>
  <si>
    <t xml:space="preserve">Payment Model </t>
  </si>
  <si>
    <t xml:space="preserve"> Remaining match funding amount required</t>
  </si>
  <si>
    <t>Source of match funding</t>
  </si>
  <si>
    <t>Total Match funding amount required</t>
  </si>
  <si>
    <r>
      <rPr>
        <b/>
        <sz val="11"/>
        <color rgb="FF002060"/>
        <rFont val="Calibri"/>
        <family val="2"/>
      </rPr>
      <t>70%</t>
    </r>
    <r>
      <rPr>
        <sz val="11"/>
        <color rgb="FF002060"/>
        <rFont val="Calibri"/>
        <family val="2"/>
      </rPr>
      <t xml:space="preserve"> Grant</t>
    </r>
  </si>
  <si>
    <r>
      <rPr>
        <b/>
        <sz val="11"/>
        <color rgb="FF002060"/>
        <rFont val="Calibri"/>
        <family val="2"/>
      </rPr>
      <t>10%</t>
    </r>
    <r>
      <rPr>
        <sz val="11"/>
        <color rgb="FF002060"/>
        <rFont val="Calibri"/>
        <family val="2"/>
      </rPr>
      <t xml:space="preserve"> Final Claim </t>
    </r>
  </si>
  <si>
    <t xml:space="preserve">Total </t>
  </si>
  <si>
    <t>Total</t>
  </si>
  <si>
    <t>Risk / Issue / Opportunity</t>
  </si>
  <si>
    <t>Status</t>
  </si>
  <si>
    <t>Likelihood</t>
  </si>
  <si>
    <t>Value</t>
  </si>
  <si>
    <t>Trend</t>
  </si>
  <si>
    <t>Threat</t>
  </si>
  <si>
    <t>Open</t>
  </si>
  <si>
    <t>Very Unlikely</t>
  </si>
  <si>
    <t>→</t>
  </si>
  <si>
    <t>Issue</t>
  </si>
  <si>
    <t>Closed</t>
  </si>
  <si>
    <t>Unlikely</t>
  </si>
  <si>
    <t>↓</t>
  </si>
  <si>
    <t>Opportunity</t>
  </si>
  <si>
    <t>Possible</t>
  </si>
  <si>
    <t>↑</t>
  </si>
  <si>
    <t>Likely</t>
  </si>
  <si>
    <t>Very Likely</t>
  </si>
  <si>
    <t>Certain</t>
  </si>
  <si>
    <t>Learner</t>
  </si>
  <si>
    <t>Training Provider</t>
  </si>
  <si>
    <t>Other (Column K)</t>
  </si>
  <si>
    <t>Old formula was likelihood x impact = Q7U7</t>
  </si>
  <si>
    <t>KPI Forecast</t>
  </si>
  <si>
    <t>Totals</t>
  </si>
  <si>
    <t>Expense Type</t>
  </si>
  <si>
    <t>Details/ Question</t>
  </si>
  <si>
    <t>Notes</t>
  </si>
  <si>
    <t xml:space="preserve">TAX/ VAT </t>
  </si>
  <si>
    <t>Does the project budget include VAT you cannot recover from HMRC?</t>
  </si>
  <si>
    <t>(Tick one answer in the checkbox)</t>
  </si>
  <si>
    <t xml:space="preserve">TAX/ VAT Confirmation </t>
  </si>
  <si>
    <t xml:space="preserve">If it does, are you able to confirm this by way of a letter from your finance department? </t>
  </si>
  <si>
    <t>Accommodation Costs</t>
  </si>
  <si>
    <t>(Expenses are expected to be reasonable, demonstrating value for money, and will need to be evidenced when submitting claims for payment)</t>
  </si>
  <si>
    <t>How will different cancellation scenarios be dealt with?</t>
  </si>
  <si>
    <t>Indicate if your organisation is receiving any public funding at the moment. If so, specify the source and purpose of the funding.</t>
  </si>
  <si>
    <t>If applicable, set out the amount of public funding that you have received for similar purposes within the last three years. Please include the name of the scheme. [not scored)</t>
  </si>
  <si>
    <t>Previous Scheme Name</t>
  </si>
  <si>
    <t>Provide details of any public funding received for similar projects in the past three years. Include the amounts, names of the schemes, and how the funds were utilised.</t>
  </si>
  <si>
    <t>Applicants are required to state whether they are on any public-sector frameworks and, if they are, to list them (this point is not scored).  State whether your organisation is part of any public sector procurement frameworks. These frameworks can often provide a quicker route to procurement.</t>
  </si>
  <si>
    <t>If you are, please provide further information. (max 100 words)</t>
  </si>
  <si>
    <t xml:space="preserve">Please refer to the guidance tab for detailed evidence submission requirements. Record any Supporting Documentation requested separately from this application form or any additional documents that add to the understanding of your proposal. Please add rows as needed. </t>
  </si>
  <si>
    <t>Document Title</t>
  </si>
  <si>
    <t>Supporting Documentation Instruction</t>
  </si>
  <si>
    <t>Embedded Document</t>
  </si>
  <si>
    <t>Attachment Confirmation</t>
  </si>
  <si>
    <t>Accredited Course Details</t>
  </si>
  <si>
    <t>Provide the accredited course details as supporting documentation.</t>
  </si>
  <si>
    <t>Supporting Document to be embedded here</t>
  </si>
  <si>
    <t>Registered Training Provider Status</t>
  </si>
  <si>
    <t>Provide evidence of your Registered Training Provider status separately as supporting documentation.</t>
  </si>
  <si>
    <t>Organogram</t>
  </si>
  <si>
    <t>Attach company Organogram.</t>
  </si>
  <si>
    <t>CV</t>
  </si>
  <si>
    <t>Attach role-based Project Team CV with individuals selected to deliver the project and training.</t>
  </si>
  <si>
    <t>Certification Credentials</t>
  </si>
  <si>
    <t>Provide course certificates from professional bodies, detailing the essential accreditations and qualifications for each training course.</t>
  </si>
  <si>
    <t>Accreditation Proof</t>
  </si>
  <si>
    <t xml:space="preserve"> Submit evidence of registration with the UK Register of Learning Providers (UKRLP) or equivalent recognised organisations.</t>
  </si>
  <si>
    <t>Course Prospectus Attachment</t>
  </si>
  <si>
    <t xml:space="preserve"> Attach a previous course prospectus, if applicable.</t>
  </si>
  <si>
    <t>Safe Guarding Policy</t>
  </si>
  <si>
    <t xml:space="preserve"> Attach a copy of the company safe guarding policy</t>
  </si>
  <si>
    <t>Fill in the UKRLP registration number</t>
  </si>
  <si>
    <t>Section M: Declaration [Pass/Fail]</t>
  </si>
  <si>
    <t>In submitting this application and having conducted full and proper inquiry:</t>
  </si>
  <si>
    <t>We confirm our understanding and can comply:</t>
  </si>
  <si>
    <t xml:space="preserve">I declare that I have the authority to represent _____________in making this application. </t>
  </si>
  <si>
    <t>I understand that acceptance of this Full Application does not in any way signify that the project is eligible for funding support or that Midlands Net Zero Hub (MNZH) funding has been approved towards it.</t>
  </si>
  <si>
    <t>I confirm to the MNZH that _________has the legal authority to conduct the project.</t>
  </si>
  <si>
    <t>I confirm to the MNZH that the information provided in this application is accurate.</t>
  </si>
  <si>
    <t>I confirm to the MNZH that I am not aware of any relevant information, which has not been included in the application, but which if included is likely to affect the decision of the Hub whether to endorse the application.</t>
  </si>
  <si>
    <t>Have you included and attached all the required supporting documents as specified?</t>
  </si>
  <si>
    <t>I confirm to MNZH that:</t>
  </si>
  <si>
    <r>
      <t>·</t>
    </r>
    <r>
      <rPr>
        <sz val="7"/>
        <color rgb="FF041E42"/>
        <rFont val="Times New Roman"/>
        <family val="1"/>
      </rPr>
      <t xml:space="preserve">        </t>
    </r>
    <r>
      <rPr>
        <sz val="11"/>
        <color rgb="FF002060"/>
        <rFont val="Calibri"/>
        <family val="2"/>
      </rPr>
      <t xml:space="preserve">I have informed all persons whose personal information has been shared. </t>
    </r>
  </si>
  <si>
    <r>
      <t>·</t>
    </r>
    <r>
      <rPr>
        <sz val="7"/>
        <color rgb="FF041E42"/>
        <rFont val="Times New Roman"/>
        <family val="1"/>
      </rPr>
      <t xml:space="preserve">        </t>
    </r>
    <r>
      <rPr>
        <sz val="11"/>
        <color rgb="FF002060"/>
        <rFont val="Calibri"/>
        <family val="2"/>
      </rPr>
      <t>I have told them how this information will be used.</t>
    </r>
  </si>
  <si>
    <r>
      <t>·</t>
    </r>
    <r>
      <rPr>
        <sz val="7"/>
        <color rgb="FF041E42"/>
        <rFont val="Times New Roman"/>
        <family val="1"/>
      </rPr>
      <t xml:space="preserve">        </t>
    </r>
    <r>
      <rPr>
        <sz val="11"/>
        <color rgb="FF002060"/>
        <rFont val="Calibri"/>
        <family val="2"/>
      </rPr>
      <t>I have told them what personal information has been shared.</t>
    </r>
  </si>
  <si>
    <r>
      <t>·</t>
    </r>
    <r>
      <rPr>
        <sz val="7"/>
        <color rgb="FF041E42"/>
        <rFont val="Times New Roman"/>
        <family val="1"/>
      </rPr>
      <t xml:space="preserve">        </t>
    </r>
    <r>
      <rPr>
        <sz val="11"/>
        <color rgb="FF002060"/>
        <rFont val="Calibri"/>
        <family val="2"/>
      </rPr>
      <t>I have the consent of the individuals concerned to pass this information to you for these purposes.</t>
    </r>
  </si>
  <si>
    <r>
      <t>·</t>
    </r>
    <r>
      <rPr>
        <sz val="7"/>
        <color rgb="FF041E42"/>
        <rFont val="Times New Roman"/>
        <family val="1"/>
      </rPr>
      <t xml:space="preserve">        </t>
    </r>
    <r>
      <rPr>
        <sz val="11"/>
        <color rgb="FF002060"/>
        <rFont val="Calibri"/>
        <family val="2"/>
      </rPr>
      <t>Applicants must confirm their organisation (including any directors or partners or any other person who has powers of representation, decision, or control) has not been convicted of conspiracy, corruption, bribery, fraud, money laundering or drug trafficking, and has not been declared bankrupt as listed under the Procurement Pathways Guidance.</t>
    </r>
  </si>
  <si>
    <t>I confirm to the MNZH that I shall inform MNZH if, prior to any MNZH funding being legally committed to_________, I become aware of any further information which might be considered as material to the Hub in deciding whether to fund the application.</t>
  </si>
  <si>
    <t>I confirm to the MNZH that I am aware that if the information given in this application turns out to be false or misleading the Hub may demand the repayment of funding and/or terminate a funding agreement pertaining to this Application.</t>
  </si>
  <si>
    <t>I confirm to the MNZH that I understand I am not to commence project activity, or enter into any contractual agreements, including the ordering or purchasing of any equipment or services before the formal approval of this project and that I have signed an Agreement with the MNZH / Nottingham City Council. Any expenditure before the approval date is incurred at my own risk and may render the project ineligible for support.</t>
  </si>
  <si>
    <t>Signature:</t>
  </si>
  <si>
    <t>Name (Print):</t>
  </si>
  <si>
    <t xml:space="preserve">Position: </t>
  </si>
  <si>
    <t xml:space="preserve">Date: </t>
  </si>
  <si>
    <t>Complete information in all yellow boxes</t>
  </si>
  <si>
    <t>0-19% impact to project budget</t>
  </si>
  <si>
    <t>0-19% impact to project timelines</t>
  </si>
  <si>
    <t>0-19% impact to project quality</t>
  </si>
  <si>
    <t>Very Low (1)</t>
  </si>
  <si>
    <t>20-39% impact to project budget</t>
  </si>
  <si>
    <t>20-39%  impact to project timelines</t>
  </si>
  <si>
    <t>20-39%  impact to project quality</t>
  </si>
  <si>
    <t>Low (2)</t>
  </si>
  <si>
    <t>Project budget is compromised by 40-59%</t>
  </si>
  <si>
    <t>Project timelines are compromised by 40-59%</t>
  </si>
  <si>
    <t>Project timelines are quality by 40-59%</t>
  </si>
  <si>
    <t>Medium (3)</t>
  </si>
  <si>
    <t>High (4)</t>
  </si>
  <si>
    <t>60-79% impact to project budget</t>
  </si>
  <si>
    <t>60-79% impact to project timelines</t>
  </si>
  <si>
    <t>60-79% impact to project quality</t>
  </si>
  <si>
    <t>Very High (5)</t>
  </si>
  <si>
    <t>80-100% impact to project budget</t>
  </si>
  <si>
    <t>80-100% impact to project timelines</t>
  </si>
  <si>
    <t>80-100% impact to project quality</t>
  </si>
  <si>
    <t>Complete information in yellow boxes</t>
  </si>
  <si>
    <t>Do not edit lilac boxes, these are auto calculated</t>
  </si>
  <si>
    <t>Section J: Learners Summary, Expense Sheet, &amp; Cost Summary Tables [10%]</t>
  </si>
  <si>
    <t>In this tab, training providers are required to complete the Expenses table and ensure the auto-calculated sections are correct and in-line with Competiton Guidance eligibility criteria.</t>
  </si>
  <si>
    <t>Project Breakdown Summary Table</t>
  </si>
  <si>
    <t>Expenses Sheet</t>
  </si>
  <si>
    <t>Learners Completed Summary Table</t>
  </si>
  <si>
    <r>
      <t xml:space="preserve">Section D: Deliverability and Supporting Evidence
</t>
    </r>
    <r>
      <rPr>
        <b/>
        <sz val="11"/>
        <color theme="3"/>
        <rFont val="Calibri"/>
        <family val="2"/>
      </rPr>
      <t>[10%]</t>
    </r>
  </si>
  <si>
    <r>
      <t xml:space="preserve">Section E: Project Management and Governance
</t>
    </r>
    <r>
      <rPr>
        <b/>
        <sz val="11"/>
        <color theme="3"/>
        <rFont val="Calibri"/>
        <family val="2"/>
      </rPr>
      <t>[10%]</t>
    </r>
  </si>
  <si>
    <t>Submit a single CV for the project, max two pages, including all individuals involved highlighting their qualifications, FTE status, experience, and whether they are internal or external. Indicate their availability or recruitment/subcontracting needs.</t>
  </si>
  <si>
    <t>Provide anonymised CV, limited to two pages of A4, excluding personal details such as names, emails, addresses, and phone numbers.</t>
  </si>
  <si>
    <t xml:space="preserve">You are required to embed the supporting documents in the specified part of the table within the application form. A table is provided in the tab outlining the document title, supporting document instruction, a column where each supporting document should be embedded in the relevant cell.   </t>
  </si>
  <si>
    <t xml:space="preserve">To clarify, you are required to embed the supporting documents as PDF files in the specified part of the table within the application form. Here’s how to do it:
</t>
  </si>
  <si>
    <t>Risk Owner (organisation, contractor, supplier etc.)</t>
  </si>
  <si>
    <t>Word Count</t>
  </si>
  <si>
    <r>
      <rPr>
        <b/>
        <sz val="13"/>
        <color rgb="FF002060"/>
        <rFont val="Calibri"/>
        <family val="2"/>
      </rPr>
      <t>Colour Coding:</t>
    </r>
    <r>
      <rPr>
        <sz val="13"/>
        <color rgb="FF002060"/>
        <rFont val="Calibri"/>
        <family val="2"/>
      </rPr>
      <t xml:space="preserve"> Throughout the application pack, all sections that need entry are pale yellow boxes. </t>
    </r>
  </si>
  <si>
    <r>
      <t xml:space="preserve">What is your maximum cap for trainers to claim for accommodation in </t>
    </r>
    <r>
      <rPr>
        <b/>
        <sz val="12"/>
        <color rgb="FF002060"/>
        <rFont val="Calibri"/>
        <family val="2"/>
      </rPr>
      <t>GBP</t>
    </r>
    <r>
      <rPr>
        <sz val="11"/>
        <color rgb="FF002060"/>
        <rFont val="Calibri"/>
        <family val="2"/>
      </rPr>
      <t>?</t>
    </r>
  </si>
  <si>
    <t>__________________</t>
  </si>
  <si>
    <t>Please complete all fields highlighted in yellow. The score in Column V is automatically calculated and does not require any input.</t>
  </si>
  <si>
    <t>Follow the question-specific word counts, as words that exceed the given limit will not be taken into consideration.</t>
  </si>
  <si>
    <t>Overall Score</t>
  </si>
  <si>
    <t>By submitting this application, you are agreeing to these numbers, to the timeline and successful applicants will be held to this forecast. Any proposed changes to KPI targets must go through the PCR procedure and are subject to approval by the Funders.</t>
  </si>
  <si>
    <t>For and on behalf of the Applicant Organisation</t>
  </si>
  <si>
    <t>Are you currently receiving any public funding/ True (ticked) or False (unticked)?</t>
  </si>
  <si>
    <t>Are you on any public sector frameworks/  True (ticked) or False (unticked)?</t>
  </si>
  <si>
    <t xml:space="preserve">UKRLP </t>
  </si>
  <si>
    <r>
      <t xml:space="preserve">Outline the proposed course outcomes and how these will be measured (i.e. number of </t>
    </r>
    <r>
      <rPr>
        <b/>
        <sz val="11"/>
        <color rgb="FF002060"/>
        <rFont val="Calibri"/>
        <family val="2"/>
      </rPr>
      <t xml:space="preserve">Completed Courses </t>
    </r>
    <r>
      <rPr>
        <sz val="11"/>
        <color rgb="FF002060"/>
        <rFont val="Calibri"/>
        <family val="2"/>
      </rPr>
      <t>as defined in Appendix A of the Guidance document, level/standard trained at (max 100 words)</t>
    </r>
  </si>
  <si>
    <r>
      <t xml:space="preserve">Detail the expected outcomes of the courses, including the number of </t>
    </r>
    <r>
      <rPr>
        <b/>
        <sz val="11"/>
        <color rgb="FF002060"/>
        <rFont val="Calibri"/>
        <family val="2"/>
      </rPr>
      <t xml:space="preserve">Completed Courses </t>
    </r>
    <r>
      <rPr>
        <sz val="11"/>
        <color rgb="FF002060"/>
        <rFont val="Calibri"/>
        <family val="2"/>
      </rPr>
      <t>as defined in Appendix A of the Guidance document, and the level or standard of training. Explain how these outcomes will be measured and assessed.</t>
    </r>
  </si>
  <si>
    <r>
      <t xml:space="preserve">Additional support provided to learners to ensure achievement of </t>
    </r>
    <r>
      <rPr>
        <b/>
        <sz val="11"/>
        <color rgb="FF002060"/>
        <rFont val="Calibri"/>
        <family val="2"/>
      </rPr>
      <t xml:space="preserve">Completed Courses </t>
    </r>
    <r>
      <rPr>
        <sz val="11"/>
        <color rgb="FF002060"/>
        <rFont val="Calibri"/>
        <family val="2"/>
      </rPr>
      <t>(as per the definition included in Appendix A of the Guidance document).
Availability of tutoring, mentoring, and technical support.</t>
    </r>
  </si>
  <si>
    <t>Total Completed Courses (as per Guidance Appendix A definition)</t>
  </si>
  <si>
    <t>if applicable, indicate the date an Ofsted inspection is scheduled:</t>
  </si>
  <si>
    <t>Regional Skills Pilot Phase 2</t>
  </si>
  <si>
    <t>Regional Skills Pilot APPLICATION PACK: GUIDANCE</t>
  </si>
  <si>
    <t>Regional Skills Pilot: RISK REGISTER TEMPLATE</t>
  </si>
  <si>
    <t>Regional Skills Pilot: COST BREAKDOWN</t>
  </si>
  <si>
    <r>
      <rPr>
        <b/>
        <sz val="13"/>
        <color rgb="FF002060"/>
        <rFont val="Calibri"/>
        <family val="2"/>
      </rPr>
      <t xml:space="preserve">Training providers must meet biweekly targets, which are binding. Any changes require a Project Change Request (PCR): </t>
    </r>
    <r>
      <rPr>
        <sz val="13"/>
        <color rgb="FF002060"/>
        <rFont val="Calibri"/>
        <family val="2"/>
      </rPr>
      <t>Applications must include evidence of compliance with competition requirements, Key Performance Indicators (KPIs) for course delivery and explanations on how targets will be met biweekly. Successful applicants will agree on grant funding and KPI targets. Any proposed changes to funding or targets must go through the PCR procedure.</t>
    </r>
  </si>
  <si>
    <t>Tab 3: Section A Applicant Details and Section B Partner/Sub-contractor Details</t>
  </si>
  <si>
    <t>Section A:  Applicant Details</t>
  </si>
  <si>
    <r>
      <t xml:space="preserve">Section H: Social Value
</t>
    </r>
    <r>
      <rPr>
        <b/>
        <sz val="11"/>
        <color theme="3"/>
        <rFont val="Calibri"/>
        <family val="2"/>
      </rPr>
      <t>[5%]</t>
    </r>
  </si>
  <si>
    <r>
      <t xml:space="preserve">Section J: Breakdown of Costs and Funding 
</t>
    </r>
    <r>
      <rPr>
        <b/>
        <sz val="11"/>
        <color theme="3"/>
        <rFont val="Calibri"/>
        <family val="2"/>
      </rPr>
      <t>[20%]</t>
    </r>
  </si>
  <si>
    <t>Training providers to send back the application in Excel format. This allows for embedding supporting documents directly within the Excel sheet, ensuring all necessary files are accessible and can be easily reviewed. Saving the Excel file as a PDF may prevent access to any embedded files, so it's important to follow this approach to maintain the integrity and accessibility of the submission. Guidance on emdedding files is outlined below:</t>
  </si>
  <si>
    <t>Primary Contact</t>
  </si>
  <si>
    <t>Section F: Monitoring and Reporting [10%]</t>
  </si>
  <si>
    <t>Section H: Social Value [5%]</t>
  </si>
  <si>
    <t>Section I:Experience of Local Delivery [15%]</t>
  </si>
  <si>
    <t>Tab 4: Sections C, D, E, F, G, H, I</t>
  </si>
  <si>
    <t xml:space="preserve">Tab 4 : Sections C, D, E,F, G, H, and I </t>
  </si>
  <si>
    <t xml:space="preserve">This tab outlines the payment methods available to training providers, detailing grant allocations and the payment model. It also breaks down course costs, showing the funding each provider will receive from the Regional Skills Pilot. The number of funded projects will depend on the value for money and quality of proposals. </t>
  </si>
  <si>
    <r>
      <rPr>
        <b/>
        <sz val="11"/>
        <color rgb="FF002060"/>
        <rFont val="Calibri"/>
        <family val="2"/>
      </rPr>
      <t xml:space="preserve">20% </t>
    </r>
    <r>
      <rPr>
        <sz val="11"/>
        <color rgb="FF002060"/>
        <rFont val="Calibri"/>
        <family val="2"/>
      </rPr>
      <t>Mobilisation (based on Grant Award Letter)</t>
    </r>
  </si>
  <si>
    <t>Detail the specific roles and responsibilities of each partner or subcontractor involved in the project. Explain their contributions to the project's success and how their expertise or resources will be utilised</t>
  </si>
  <si>
    <t>Outline job creation and employment opportunities.</t>
  </si>
  <si>
    <r>
      <t>Please complete the Risk Register in 'Tab</t>
    </r>
    <r>
      <rPr>
        <sz val="11"/>
        <color rgb="FFFF0000"/>
        <rFont val="Calibri"/>
        <family val="2"/>
      </rPr>
      <t xml:space="preserve"> 5</t>
    </r>
    <r>
      <rPr>
        <sz val="11"/>
        <color rgb="FF002060"/>
        <rFont val="Calibri"/>
        <family val="2"/>
      </rPr>
      <t>, Risk Register'</t>
    </r>
  </si>
  <si>
    <t>E.g., supporting local community initiatives, charities, open days, work experience.</t>
  </si>
  <si>
    <t>KPI1 
number of applicants</t>
  </si>
  <si>
    <t>KPI2
 number of training places enrolled</t>
  </si>
  <si>
    <t>Section J: Learners delivery breakdown [20%]</t>
  </si>
  <si>
    <t xml:space="preserve">
Primary contact details: Details provided should set out the day-to-day contact for the project who will lead on engagement with MNZH. 
</t>
  </si>
  <si>
    <t>Examples of match funding: Training course cost top up, travel provision, IT material provision.</t>
  </si>
  <si>
    <t>Examples of when match funding is committed: at course start, at Course Completion (as per Guidance Appendix A)</t>
  </si>
  <si>
    <t xml:space="preserve">Is there match funding committed by the applicant organisation/ a consortium partner/ sub-contractor/ industry?                                                                                                                                                                                         </t>
  </si>
  <si>
    <r>
      <t>Describe how the project outputs meet each of the competition requirements and detail</t>
    </r>
    <r>
      <rPr>
        <sz val="8"/>
        <color rgb="FF002060"/>
        <rFont val="Aptos"/>
        <family val="2"/>
      </rPr>
      <t> </t>
    </r>
    <r>
      <rPr>
        <sz val="11"/>
        <color rgb="FF002060"/>
        <rFont val="Calibri"/>
        <family val="2"/>
      </rPr>
      <t xml:space="preserve"> the specific tasks involved. Note that the work can only be sub-contracted once (max 200 words)</t>
    </r>
  </si>
  <si>
    <t xml:space="preserve">List any additional resources needed for the project, such as facilities, equipment, or materials. Describe how these resources will be obtained and managed.
</t>
  </si>
  <si>
    <r>
      <t xml:space="preserve">Section C: Project Details
</t>
    </r>
    <r>
      <rPr>
        <b/>
        <sz val="12"/>
        <color theme="3"/>
        <rFont val="Calibri"/>
        <family val="2"/>
      </rPr>
      <t>[20%]</t>
    </r>
  </si>
  <si>
    <r>
      <t xml:space="preserve">Section G: Project Team
</t>
    </r>
    <r>
      <rPr>
        <b/>
        <sz val="11"/>
        <color theme="3"/>
        <rFont val="Calibri"/>
        <family val="2"/>
      </rPr>
      <t>[10%]</t>
    </r>
  </si>
  <si>
    <t>Section G: Project Team [10%]</t>
  </si>
  <si>
    <r>
      <t>Complete the project team and teaching staff in the</t>
    </r>
    <r>
      <rPr>
        <sz val="8"/>
        <color rgb="FF002060"/>
        <rFont val="Aptos"/>
        <family val="2"/>
      </rPr>
      <t> </t>
    </r>
    <r>
      <rPr>
        <sz val="11"/>
        <color rgb="FF002060"/>
        <rFont val="Calibri"/>
        <family val="2"/>
      </rPr>
      <t>table below and add rows as needed (please include details of delivery partners if relevant).</t>
    </r>
  </si>
  <si>
    <t xml:space="preserve">Provide separate job descriptions for each of the project delivery and teaching staff that appear in the table above. </t>
  </si>
  <si>
    <r>
      <t>Section C: Project Details [20%]</t>
    </r>
    <r>
      <rPr>
        <sz val="14"/>
        <color rgb="FF002060"/>
        <rFont val="Aptos"/>
        <family val="2"/>
      </rPr>
      <t> </t>
    </r>
  </si>
  <si>
    <t>Section L: List of Supporting Documentation</t>
  </si>
  <si>
    <t>Section L : List of Supporting Documentation [Pass/Fail]</t>
  </si>
  <si>
    <t>Describe your impact in skills training provision spiecifically in North and North East Lincolnshire (i.e.,  number of years, approximate number of local learners, type of courses) (Max 200 words)</t>
  </si>
  <si>
    <t>Total number of days required to Complete the Course (as per Appendix A)</t>
  </si>
  <si>
    <t xml:space="preserve">Total costs for each training course per learner before subsidy </t>
  </si>
  <si>
    <t>Applicat organisation</t>
  </si>
  <si>
    <t>Consortium partner</t>
  </si>
  <si>
    <t>Sub-contractor</t>
  </si>
  <si>
    <t>Industry</t>
  </si>
  <si>
    <t xml:space="preserve">Other </t>
  </si>
  <si>
    <t>Bursary options</t>
  </si>
  <si>
    <t>None</t>
  </si>
  <si>
    <t>Tick all applicable, if 'other', please type the source</t>
  </si>
  <si>
    <t>______________________________________</t>
  </si>
  <si>
    <t>level of confidence</t>
  </si>
  <si>
    <t>1- low confidence</t>
  </si>
  <si>
    <t>3- certain</t>
  </si>
  <si>
    <t>2- confident</t>
  </si>
  <si>
    <t>Employer</t>
  </si>
  <si>
    <t xml:space="preserve"> Total subsidy requested per learner </t>
  </si>
  <si>
    <t xml:space="preserve"> Total target number of Completed Courses (as per Guidance Appendix A definition) for each training course</t>
  </si>
  <si>
    <t xml:space="preserve">Total funding requested per course </t>
  </si>
  <si>
    <t>Drop-out Costs</t>
  </si>
  <si>
    <t>How will the financial implications be managed for drop-outs?</t>
  </si>
  <si>
    <t>I confirm to the MNZH that any training provider match funding will be in place prior to any award of MNZH funding.</t>
  </si>
  <si>
    <t>England</t>
  </si>
  <si>
    <t>North or North East Lincolnshire</t>
  </si>
  <si>
    <t xml:space="preserve"> I confirm to the MNZH that I am aware that checks can be made to the relevant authorities to verify this declaration and any person who knowingly or recklessly makes any false statement for the purpose of obtaining grant or for the purpose of assisting any person to obtain grant is liable to be prosecuted. A false or misleading statement will also mean that approval may be revoked, and any grant may be withheld or recovered with interest.</t>
  </si>
  <si>
    <t xml:space="preserve">  I confirm to the MNZH that the organisation I represent is based in:</t>
  </si>
  <si>
    <t>match funding source</t>
  </si>
  <si>
    <t>to be recruited</t>
  </si>
  <si>
    <t>organisation's staff</t>
  </si>
  <si>
    <t>currently employed</t>
  </si>
  <si>
    <t>Please provide details on your outreach strategies and recruitment methods for individuals who are not in education, employment or training (max 150 words)</t>
  </si>
  <si>
    <t>Organisation Address in North or North East Lincolnshire (if applicable) or in England.</t>
  </si>
  <si>
    <t>Provide a detailed plan for learner engagement and communication, organised by Methods, Messages and Channels and why this apporach will be effective. Provide detail on North and North East Lincolnshire specific activities.</t>
  </si>
  <si>
    <t>Provide evidence (course prospectus and accreditation from recognised bodies) of previous/current delivery of relevant vocational courses on the Clean Energy industry. (Tick One)</t>
  </si>
  <si>
    <t>Provide an executive summary of your planned project. Explain how your project addresses specific skill(s) or knowledge gaps in the Clean Energy Sector in North and North East Lincolnshire. (max 150 words)</t>
  </si>
  <si>
    <t>Provide specific KPI targets for course delivery, evidence capacity to deliver them and explain how these targets will be delivered biweekly during the delivery period.</t>
  </si>
  <si>
    <t>I confirm to the MNZH that all face-to-face training is to be delivered in North or North East Lincolnshire.</t>
  </si>
  <si>
    <t>If selected 'Employer' in column I please state the level of confidence</t>
  </si>
  <si>
    <t>If selected 'Other' in column J please state the source</t>
  </si>
  <si>
    <r>
      <t xml:space="preserve">Section I: Experience of Local Delivery
</t>
    </r>
    <r>
      <rPr>
        <b/>
        <sz val="11"/>
        <color rgb="FF002060"/>
        <rFont val="Calibri"/>
        <family val="2"/>
      </rPr>
      <t>[15%]</t>
    </r>
  </si>
  <si>
    <r>
      <t xml:space="preserve">Section F: Monitoring and Reporting
</t>
    </r>
    <r>
      <rPr>
        <b/>
        <sz val="11"/>
        <color rgb="FF002060"/>
        <rFont val="Calibri"/>
        <family val="2"/>
      </rPr>
      <t>[10%]</t>
    </r>
  </si>
  <si>
    <t xml:space="preserve">Tab 11: Section M Declaration </t>
  </si>
  <si>
    <r>
      <t xml:space="preserve">Open Tab </t>
    </r>
    <r>
      <rPr>
        <b/>
        <sz val="13"/>
        <color rgb="FF002060"/>
        <rFont val="Calibri"/>
        <family val="2"/>
      </rPr>
      <t>10</t>
    </r>
    <r>
      <rPr>
        <sz val="13"/>
        <color rgb="FF002060"/>
        <rFont val="Calibri"/>
        <family val="2"/>
      </rPr>
      <t>, Section L of the application pack.
Click on the specific cell in column E stating 'Supporting Document to be embedded here'.
Go to Insert &gt; Object:
Click on the "Insert" tab in the ribbon.
Within the "Text" group, click on "Object".
Select "Create from File":
In the "Object" dialog box, choose the "Create from File" tab.
Click the "Browse" button.
Navigate to and select the document you want to embed.
Tick Display as icon
Confirm and Embed:
Click "OK" to embed the document in the worksheet.
Ensure all attachments are uploaded correctly. A checkbox to confirm the embedding of the attachment is located in the final column of the table.</t>
    </r>
  </si>
  <si>
    <t>Tab 10: Section L Summary of Supporting Documentation:</t>
  </si>
  <si>
    <t>Tab 8: Section J Part 3 Learners Summary, Expense Sheet, &amp; Cost Summary Tables</t>
  </si>
  <si>
    <t>Tab 7: Section J Part 2 KPI forecast's</t>
  </si>
  <si>
    <t>Tab 6: Section J Part 1 Course Cost Breakdown</t>
  </si>
  <si>
    <t>Tab 5: Risk Register</t>
  </si>
  <si>
    <r>
      <t xml:space="preserve">Applicants are advised to read the following instructions carefully prior to completing the application form:
•	Specific guidance for each question can be found within the individual tabs.
•	All questions should be answered clearly and concisely.
•	All tick box options must be completed. Tick represents 'true', unticked represents 'false'.
•	Each question includes a specified word limit. It is the applicant’s responsibility to ensure that responses </t>
    </r>
    <r>
      <rPr>
        <b/>
        <sz val="13"/>
        <color rgb="FF002060"/>
        <rFont val="Calibri"/>
        <family val="2"/>
      </rPr>
      <t>remain within this limit</t>
    </r>
    <r>
      <rPr>
        <sz val="13"/>
        <color rgb="FF002060"/>
        <rFont val="Calibri"/>
        <family val="2"/>
      </rPr>
      <t xml:space="preserve">. Text exceeding the word limit will not be taken into account.
•	Applicants are encouraged to </t>
    </r>
    <r>
      <rPr>
        <b/>
        <sz val="13"/>
        <color rgb="FF002060"/>
        <rFont val="Calibri"/>
        <family val="2"/>
      </rPr>
      <t>use plain language and avoid unnecessary jargon.</t>
    </r>
    <r>
      <rPr>
        <sz val="13"/>
        <color rgb="FF002060"/>
        <rFont val="Calibri"/>
        <family val="2"/>
      </rPr>
      <t xml:space="preserve">
•	Where applicable, responses should be supported with</t>
    </r>
    <r>
      <rPr>
        <b/>
        <sz val="13"/>
        <color rgb="FF002060"/>
        <rFont val="Calibri"/>
        <family val="2"/>
      </rPr>
      <t xml:space="preserve"> specific and relevant examples</t>
    </r>
    <r>
      <rPr>
        <sz val="13"/>
        <color rgb="FF002060"/>
        <rFont val="Calibri"/>
        <family val="2"/>
      </rPr>
      <t xml:space="preserve">.
•	The application should be reviewed thoroughly prior to submission to ensure all sections are complete and accurate.
•	If </t>
    </r>
    <r>
      <rPr>
        <b/>
        <sz val="13"/>
        <color rgb="FF002060"/>
        <rFont val="Calibri"/>
        <family val="2"/>
      </rPr>
      <t xml:space="preserve">copying </t>
    </r>
    <r>
      <rPr>
        <sz val="13"/>
        <color rgb="FF002060"/>
        <rFont val="Calibri"/>
        <family val="2"/>
      </rPr>
      <t>and</t>
    </r>
    <r>
      <rPr>
        <b/>
        <sz val="13"/>
        <color rgb="FF002060"/>
        <rFont val="Calibri"/>
        <family val="2"/>
      </rPr>
      <t xml:space="preserve"> pasting </t>
    </r>
    <r>
      <rPr>
        <sz val="13"/>
        <color rgb="FF002060"/>
        <rFont val="Calibri"/>
        <family val="2"/>
      </rPr>
      <t xml:space="preserve">text from Microsoft Word or another document, applicants need to double-click the target cell and paste the text directly into it. This ensures that the full response is captured correctly and prevents formatting issues.
•	Applicants are kindly asked not to </t>
    </r>
    <r>
      <rPr>
        <b/>
        <sz val="13"/>
        <color rgb="FF002060"/>
        <rFont val="Calibri"/>
        <family val="2"/>
      </rPr>
      <t>cut</t>
    </r>
    <r>
      <rPr>
        <sz val="13"/>
        <color rgb="FF002060"/>
        <rFont val="Calibri"/>
        <family val="2"/>
      </rPr>
      <t xml:space="preserve"> and </t>
    </r>
    <r>
      <rPr>
        <b/>
        <sz val="13"/>
        <color rgb="FF002060"/>
        <rFont val="Calibri"/>
        <family val="2"/>
      </rPr>
      <t xml:space="preserve">paste </t>
    </r>
    <r>
      <rPr>
        <sz val="13"/>
        <color rgb="FF002060"/>
        <rFont val="Calibri"/>
        <family val="2"/>
      </rPr>
      <t xml:space="preserve">directly into answer cells as this may cause formatting issues.
•	The word count columns in Tabs </t>
    </r>
    <r>
      <rPr>
        <b/>
        <sz val="13"/>
        <color rgb="FF002060"/>
        <rFont val="Calibri"/>
        <family val="2"/>
      </rPr>
      <t>4 and 9</t>
    </r>
    <r>
      <rPr>
        <sz val="13"/>
        <color rgb="FF002060"/>
        <rFont val="Calibri"/>
        <family val="2"/>
      </rPr>
      <t xml:space="preserve"> are automatically populated and </t>
    </r>
    <r>
      <rPr>
        <b/>
        <sz val="13"/>
        <color rgb="FF002060"/>
        <rFont val="Calibri"/>
        <family val="2"/>
      </rPr>
      <t>do not require any manual input.</t>
    </r>
  </si>
  <si>
    <t xml:space="preserve">Tab 6, 7, 8: Breakdown of costs and Funding (Section J) </t>
  </si>
  <si>
    <t>Tab 10: Supporting Documentation (Section L)</t>
  </si>
  <si>
    <t>Tab 11: Declaration (Section M) [Pass/Fail]</t>
  </si>
  <si>
    <t xml:space="preserve">In the Yellow boxes fill in the number of Learners you will deliver for each category outlined in Row 16 for every biweekly delivery.
</t>
  </si>
  <si>
    <t>What onward support will you offer to trainees to help them become aware of employment or commercial opportunities in the Clean Energy sector? (max 150 words)</t>
  </si>
  <si>
    <t>Evidence of provision of onward support to trainees toward building their awareness of career pathways and future employment potential within the sector.  (Guidance KPI-6)</t>
  </si>
  <si>
    <r>
      <t xml:space="preserve">To effectively utilise the risk register, please follow the guidance provided by the scoring matrix in tab </t>
    </r>
    <r>
      <rPr>
        <b/>
        <sz val="13"/>
        <color rgb="FF002060"/>
        <rFont val="Calibri"/>
        <family val="2"/>
      </rPr>
      <t>5</t>
    </r>
    <r>
      <rPr>
        <sz val="13"/>
        <color rgb="FF002060"/>
        <rFont val="Calibri"/>
        <family val="2"/>
      </rPr>
      <t>, which outlines how each risk is evaluated and scored. Begin by filling out the risk register table in full. In row one, you will find an example risk with scoring for reference. Ensure that all sections highlighted in yellow are completed: ID, Category, Date Raised, Risk Owner, Description, Cause, and Effect/Impact.
Each risk must be scored by training providers using the drop-down function for Likelihood, Timescale, Cost, Quality, and Impact. The overall score will be calculated automatically based on these inputs. After scoring each risk, please input your planned actions to mitigate the consequences of the risk.</t>
    </r>
  </si>
  <si>
    <t>Course title:</t>
  </si>
  <si>
    <t>Mode</t>
  </si>
  <si>
    <t>Total qualification time</t>
  </si>
  <si>
    <t>If blended, provide the split.</t>
  </si>
  <si>
    <t>100% online</t>
  </si>
  <si>
    <t>Blended</t>
  </si>
  <si>
    <t>100% in-person</t>
  </si>
  <si>
    <t xml:space="preserve">City &amp; Guilds, </t>
  </si>
  <si>
    <t>Logic</t>
  </si>
  <si>
    <t>NOCN</t>
  </si>
  <si>
    <t>ECITB</t>
  </si>
  <si>
    <t>EUSR</t>
  </si>
  <si>
    <t>GWO</t>
  </si>
  <si>
    <t>CITB</t>
  </si>
  <si>
    <t>IET</t>
  </si>
  <si>
    <t>ASME</t>
  </si>
  <si>
    <t>awarding bodies</t>
  </si>
  <si>
    <t xml:space="preserve">
Insert more lines if needed
For column M:
 100% Online: Specify online components, such as self-paced, webinars, e-learning modules, or virtual classrooms: 
100% In-Person: Specify in-person training session frequency and duration.
Blended (online &amp; in-person)
For column N:
Blended Learning: If applicable, provide the percentage of in-person and online.</t>
  </si>
  <si>
    <t xml:space="preserve"> Explain the competencies that participants will achieve and how these align with National Occupancy Standards.</t>
  </si>
  <si>
    <t>KPI3 
Number of training places where the learner has completed 50% of the taught course</t>
  </si>
  <si>
    <t>KPI4
Number of training places where the learner has completed 100% of the taught course</t>
  </si>
  <si>
    <t xml:space="preserve">KPI5 
Number of training places reaching Completed Course status (as per Annex A definition) </t>
  </si>
  <si>
    <t>KPI6 
Number of learners that received information and guidance on retrofit career pathways and employment/commercial opportunities</t>
  </si>
  <si>
    <t xml:space="preserve">KPI7 
Number of recipients who move into clean energy roles </t>
  </si>
  <si>
    <t>KPI8
For programme evaluation learners will be requested to complete a learner survey of their learning experience.</t>
  </si>
  <si>
    <t>Specify the eligibility criteria and the verification processes to ensure learners meet the RSP target group requirements.</t>
  </si>
  <si>
    <t xml:space="preserve">Reporting will include the top five risks of the cycle reported, any issues, as well as basic information surrounding any incidents of fraud/loss, or prevented fraud/loss, any items the Training Provider wishes to bring to the attention of the Hub, such as lessons learned, good news stories. Factors triggering non-compliance in KPI monitoring (measure of monthly reporting progress): </t>
  </si>
  <si>
    <r>
      <t>Outline the checks that will be conducted to ensure learners are eligible and belong to the Regional Skills Pilot. (max 150 words</t>
    </r>
    <r>
      <rPr>
        <sz val="8"/>
        <color rgb="FF002060"/>
        <rFont val="Aptos"/>
        <family val="2"/>
      </rPr>
      <t> </t>
    </r>
    <r>
      <rPr>
        <sz val="11"/>
        <color rgb="FF002060"/>
        <rFont val="Calibri"/>
        <family val="2"/>
      </rPr>
      <t>)</t>
    </r>
  </si>
  <si>
    <r>
      <t>How do you plan to proactively manage any potential underperformance against your projected biweekly forecast</t>
    </r>
    <r>
      <rPr>
        <sz val="8"/>
        <color rgb="FF002060"/>
        <rFont val="Aptos"/>
        <family val="2"/>
      </rPr>
      <t> </t>
    </r>
    <r>
      <rPr>
        <sz val="11"/>
        <color rgb="FF002060"/>
        <rFont val="Calibri"/>
        <family val="2"/>
      </rPr>
      <t>? (max 100 words)</t>
    </r>
  </si>
  <si>
    <t>• Biweekly report submission monitored for submission timeliness.</t>
  </si>
  <si>
    <t xml:space="preserve">If ‘To be recruited,’ how and when will this take place? And any additional notes. </t>
  </si>
  <si>
    <t>Ensure all relevant rows with check boxes are ticked.
Cell B9, B11 &amp; B23: Enter the name of the training provider you represent.
Cell C33: Input a digital signature.
Check Boxes: Ensure all relevant rows with check boxes are ticked. Tick represents 'true', unticked represents 'false'.
Cell C37: Input a digital signature.
Cell C38: Enter the full name of the individual completing the application on behalf of the organization.
Cell C39: Enter the position the individual holds within the company.
Cell C40: Enter the date of completion.</t>
  </si>
  <si>
    <t>General concise summary as specific details will be provided in rows below. Summarise the project's goals, scope, and target audience. Highlight how the project aims to address skill or knowledge gaps in the Clean Energy Sector in North and North East Lincolnshire and why this is important.  (Guidance section 4: Competition Eligibility and Requirements)</t>
  </si>
  <si>
    <t>Training offered is to be heavily subsidised for the trainee at point of delivery; applicants are to propose the best level of subsidy if there is to be some cost to the trainee or to the trainee’s employer. Give more details about the public sector frameworks your organisation is on. Include the names of the frameworks and your role within them.</t>
  </si>
  <si>
    <t>Section K: Subsidy and Public Sector Framework Questions</t>
  </si>
  <si>
    <t>Tab 9: Section K Subsidy and Public Sector Framework Questions</t>
  </si>
  <si>
    <t>Tab 9: Subsidy And Public Sector Framework Questions (Section K)</t>
  </si>
  <si>
    <r>
      <t xml:space="preserve">Section K: Subsidy and Public Sector Framework Questions </t>
    </r>
    <r>
      <rPr>
        <b/>
        <sz val="12"/>
        <color theme="3"/>
        <rFont val="Calibri"/>
        <family val="2"/>
      </rPr>
      <t>[FOR INFORMATION ONLY]</t>
    </r>
  </si>
  <si>
    <t>If yes, please provide the name of the organisation(s), describe the form of match funding and at what stage it will be committed.</t>
  </si>
  <si>
    <t>This refers to a situation where a Training Provider submits their biweekly report after the deadline without first notifying and receiving consent from the Hub to submit on an alternative date.</t>
  </si>
  <si>
    <t>CPD</t>
  </si>
  <si>
    <t xml:space="preserve">There is no application proforma separate to this form.  Applicants need to clearly answer each question under the headings set out below to set out their proposal, demonstrate how it meets the requirements of the programme and meets a clear industry need.   </t>
  </si>
  <si>
    <r>
      <t xml:space="preserve">Guidance provided within the tab. Please ensure the total entered under Targeted number of Completed Courses is the same across Tabs </t>
    </r>
    <r>
      <rPr>
        <b/>
        <sz val="13"/>
        <color rgb="FF002060"/>
        <rFont val="Calibri"/>
        <family val="2"/>
      </rPr>
      <t>6, 7, 8</t>
    </r>
    <r>
      <rPr>
        <sz val="13"/>
        <color rgb="FF002060"/>
        <rFont val="Calibri"/>
        <family val="2"/>
      </rPr>
      <t>.</t>
    </r>
  </si>
  <si>
    <t>Explain how the project outputs align with the competition's requirements. Provide details on specific tasks and how they align with the project goals. Emphasise that work can only be subcontracted once.</t>
  </si>
  <si>
    <t xml:space="preserve">Courses to be Delivered </t>
  </si>
  <si>
    <t>This spreadsheet is designed to capture information relating to the courses. Refer to Guidance Table 3 for payment breakdown. 
Please follow the steps below to ensure accurate and complete submission:
1. Identify the Course
Begin by selecting the course to be delivered from the dropdown menu located in the first column of the table. (Column C)
2. Complete Required Fields
For each row in the table, complete all fields highlighted in yellow. These fields are mandatory and must be filled in with accurate information relating to the course delivery. (Column D, E and F)
3. Match Funding Amount
Column H is auto-calculated. The drop down in column I needs to be completed.
4. Review Auto-Calculated Fields
The total amount of funding requested from DESNZ per learner will be automatically calculated based on your input. No manual entry is required for this field; however, please verify that the calculated figures are accurate and reflect your intended funding request.
5. Verify Payment Model Output
The payment model fields will auto-populate based on the information provided. Review these sections to ensure all outputs align with your expectations.
Should you require further guidance or clarification on any section of the spreadsheet, please contact the relevant support team.</t>
  </si>
  <si>
    <t>The KPI forecast table is designed to track  project key performance indicators (KPIs). Training providers are required to input biweekly forecasts for each KPI.
Totals are automatically calculated. For detailed information on KPIs, refer to the guidance Table 2-a.</t>
  </si>
  <si>
    <r>
      <t xml:space="preserve">Targeted number  of </t>
    </r>
    <r>
      <rPr>
        <b/>
        <sz val="11"/>
        <color rgb="FF002060"/>
        <rFont val="Calibri"/>
        <family val="2"/>
      </rPr>
      <t>Completed Courses</t>
    </r>
  </si>
  <si>
    <t>Total delivery cost</t>
  </si>
  <si>
    <t>Summary</t>
  </si>
  <si>
    <t xml:space="preserve">Total requested funding </t>
  </si>
  <si>
    <t xml:space="preserve">Total matched funding </t>
  </si>
  <si>
    <t>Average cost of delivery</t>
  </si>
  <si>
    <t xml:space="preserve">Targets </t>
  </si>
  <si>
    <r>
      <t xml:space="preserve">If you get </t>
    </r>
    <r>
      <rPr>
        <sz val="11"/>
        <color rgb="FFFF0000"/>
        <rFont val="Calibri"/>
        <family val="2"/>
      </rPr>
      <t xml:space="preserve">"Data input error" </t>
    </r>
    <r>
      <rPr>
        <sz val="11"/>
        <color theme="1"/>
        <rFont val="Calibri"/>
        <family val="2"/>
      </rPr>
      <t xml:space="preserve">
Please check figures in cells Tab 6. Section J (Part 1) D19 to D28 against Tab 7. Section J (Part2)  G17-G23</t>
    </r>
  </si>
  <si>
    <r>
      <t xml:space="preserve">For the </t>
    </r>
    <r>
      <rPr>
        <b/>
        <u/>
        <sz val="12"/>
        <color rgb="FF002060"/>
        <rFont val="Calibri"/>
        <family val="2"/>
      </rPr>
      <t>Expenses Sheet</t>
    </r>
    <r>
      <rPr>
        <sz val="12"/>
        <color rgb="FF002060"/>
        <rFont val="Calibri"/>
        <family val="2"/>
      </rPr>
      <t xml:space="preserve">, training providers must complete the entire table, which includes two tick box questions, two text-based questions, and one monetary value field requiring a figure in GBP. 
The </t>
    </r>
    <r>
      <rPr>
        <b/>
        <u/>
        <sz val="12"/>
        <color rgb="FF002060"/>
        <rFont val="Calibri"/>
        <family val="2"/>
      </rPr>
      <t>Learners Completed Summary Table</t>
    </r>
    <r>
      <rPr>
        <sz val="12"/>
        <color rgb="FF002060"/>
        <rFont val="Calibri"/>
        <family val="2"/>
      </rPr>
      <t xml:space="preserve"> is auto-calculated. Training providers must ensure the auto-calculated figures are in-line with Competiton Guidance eligibility criteria. Where the Summary table is not in line with Competiton Guidance the application will automatically fail.
The </t>
    </r>
    <r>
      <rPr>
        <b/>
        <u/>
        <sz val="12"/>
        <color rgb="FF002060"/>
        <rFont val="Calibri"/>
        <family val="2"/>
      </rPr>
      <t>Project Breakdown Summary Table</t>
    </r>
    <r>
      <rPr>
        <sz val="12"/>
        <color rgb="FF002060"/>
        <rFont val="Calibri"/>
        <family val="2"/>
      </rPr>
      <t xml:space="preserve"> is auto-calculated and comprises four tables. Training providers must ensure the auto-calculated figures are in-line with Competiton Guidance eligibility criteria. Where the Summary table is not in line with Competiton Guidance the application will automatically fail.</t>
    </r>
  </si>
  <si>
    <t xml:space="preserve">Data check </t>
  </si>
  <si>
    <t>APPLICATION QUESTIONS</t>
  </si>
  <si>
    <t>11-24 April 2026</t>
  </si>
  <si>
    <t>25 April -8 May 2026</t>
  </si>
  <si>
    <t>9-22 May 2026</t>
  </si>
  <si>
    <t>23 May-5 June 2026</t>
  </si>
  <si>
    <t>6-19 June 2026</t>
  </si>
  <si>
    <t>20-30 June 2026</t>
  </si>
  <si>
    <t>Reporting cycle</t>
  </si>
  <si>
    <r>
      <t xml:space="preserve">List courses and outline a justification of how each course </t>
    </r>
    <r>
      <rPr>
        <b/>
        <u/>
        <sz val="11"/>
        <color rgb="FF002060"/>
        <rFont val="Calibri"/>
        <family val="2"/>
      </rPr>
      <t>not</t>
    </r>
    <r>
      <rPr>
        <sz val="11"/>
        <color rgb="FF002060"/>
        <rFont val="Calibri"/>
        <family val="2"/>
      </rPr>
      <t xml:space="preserve"> registered with the following bodies 
City &amp; Guilds, Logic, NOCN, ECITB, EUSR, GWO, CITB, IET, ASM</t>
    </r>
    <r>
      <rPr>
        <sz val="11"/>
        <rFont val="Calibri"/>
        <family val="2"/>
      </rPr>
      <t>E, CPD</t>
    </r>
    <r>
      <rPr>
        <sz val="11"/>
        <color rgb="FF002060"/>
        <rFont val="Calibri"/>
        <family val="2"/>
      </rPr>
      <t xml:space="preserve">
 aligns to competition requirements.</t>
    </r>
  </si>
  <si>
    <r>
      <t>Provide a rationale for how courses</t>
    </r>
    <r>
      <rPr>
        <b/>
        <u/>
        <sz val="11"/>
        <color rgb="FF002060"/>
        <rFont val="Calibri"/>
        <family val="2"/>
      </rPr>
      <t xml:space="preserve"> not</t>
    </r>
    <r>
      <rPr>
        <sz val="11"/>
        <color rgb="FF002060"/>
        <rFont val="Calibri"/>
        <family val="2"/>
      </rPr>
      <t xml:space="preserve"> registered with the following bodies 
City &amp; Guilds, Logic, NOCN, E</t>
    </r>
    <r>
      <rPr>
        <sz val="11"/>
        <rFont val="Calibri"/>
        <family val="2"/>
      </rPr>
      <t>CITB, EUSR, GWO, CITB, IET, ASME, CPD</t>
    </r>
    <r>
      <rPr>
        <sz val="11"/>
        <color rgb="FF002060"/>
        <rFont val="Calibri"/>
        <family val="2"/>
      </rPr>
      <t xml:space="preserve">
align with the competition requirements. Explain the relevance and importance of the courses.</t>
    </r>
  </si>
  <si>
    <r>
      <t>Only list courses here</t>
    </r>
    <r>
      <rPr>
        <b/>
        <sz val="11"/>
        <color rgb="FF002060"/>
        <rFont val="Calibri"/>
        <family val="2"/>
      </rPr>
      <t xml:space="preserve"> </t>
    </r>
    <r>
      <rPr>
        <b/>
        <u/>
        <sz val="11"/>
        <color rgb="FF002060"/>
        <rFont val="Calibri"/>
        <family val="2"/>
      </rPr>
      <t>not</t>
    </r>
    <r>
      <rPr>
        <b/>
        <sz val="11"/>
        <color rgb="FF002060"/>
        <rFont val="Calibri"/>
        <family val="2"/>
      </rPr>
      <t xml:space="preserve"> </t>
    </r>
    <r>
      <rPr>
        <sz val="11"/>
        <color rgb="FF002060"/>
        <rFont val="Calibri"/>
        <family val="2"/>
      </rPr>
      <t>registered with any of the following:
City &amp; Guilds, Logic, NOCN, ECITB, EUSR, GWO, CITB, IET, ASME</t>
    </r>
    <r>
      <rPr>
        <sz val="11"/>
        <rFont val="Calibri"/>
        <family val="2"/>
      </rPr>
      <t>, CPD</t>
    </r>
    <r>
      <rPr>
        <sz val="11"/>
        <color rgb="FF002060"/>
        <rFont val="Calibri"/>
        <family val="2"/>
      </rPr>
      <t xml:space="preserve">
</t>
    </r>
  </si>
  <si>
    <r>
      <rPr>
        <b/>
        <sz val="13"/>
        <color rgb="FF002060"/>
        <rFont val="Calibri"/>
        <family val="2"/>
      </rPr>
      <t xml:space="preserve">Submitting Applications: </t>
    </r>
    <r>
      <rPr>
        <sz val="13"/>
        <color rgb="FF002060"/>
        <rFont val="Calibri"/>
        <family val="2"/>
      </rPr>
      <t>Training opportunities will be available from</t>
    </r>
    <r>
      <rPr>
        <b/>
        <sz val="13"/>
        <color rgb="FF002060"/>
        <rFont val="Calibri"/>
        <family val="2"/>
      </rPr>
      <t xml:space="preserve"> 2 February 2026 to  9 am 2 March 2026,</t>
    </r>
    <r>
      <rPr>
        <sz val="13"/>
        <color rgb="FF002060"/>
        <rFont val="Calibri"/>
        <family val="2"/>
      </rPr>
      <t xml:space="preserve"> with no extensions beyond these dates. Applicants must ensure their proposed courses can be delivered within this timeframe. Detailed information on delivery monitoring and management can be found in section 5 of the guidance document. </t>
    </r>
  </si>
  <si>
    <r>
      <t xml:space="preserve">Provide one role-based Project Team CV </t>
    </r>
    <r>
      <rPr>
        <sz val="11"/>
        <color rgb="FF002060"/>
        <rFont val="Aptos"/>
        <family val="2"/>
      </rPr>
      <t> </t>
    </r>
    <r>
      <rPr>
        <sz val="11"/>
        <color rgb="FF002060"/>
        <rFont val="Calibri"/>
        <family val="2"/>
      </rPr>
      <t xml:space="preserve">for everyone selected to deliver the project and training. This should include relevant qualifications and Full-Time Equivalent (FTE) status. Demonstrate that the individual has the necessary experience, particularly in financial aspects and any similar previous work. Specify if the capacity is internal or external and whether the individual can be in place by </t>
    </r>
    <r>
      <rPr>
        <b/>
        <sz val="11"/>
        <color rgb="FF002060"/>
        <rFont val="Calibri"/>
        <family val="2"/>
      </rPr>
      <t xml:space="preserve">27 April </t>
    </r>
    <r>
      <rPr>
        <sz val="11"/>
        <color rgb="FF002060"/>
        <rFont val="Calibri"/>
        <family val="2"/>
      </rPr>
      <t xml:space="preserve">2026, or if recruitment or subcontracting is needed. </t>
    </r>
    <r>
      <rPr>
        <b/>
        <sz val="11"/>
        <color rgb="FF002060"/>
        <rFont val="Calibri"/>
        <family val="2"/>
      </rPr>
      <t>Ensure that no personal details of the employees, such as names, emails, addresses, phone numbers, or identifying characteristics, are included. The response should be limited to two pages of A4.</t>
    </r>
    <r>
      <rPr>
        <sz val="11"/>
        <color rgb="FF002060"/>
        <rFont val="Calibri"/>
        <family val="2"/>
      </rPr>
      <t xml:space="preserve">  </t>
    </r>
    <r>
      <rPr>
        <b/>
        <sz val="16"/>
        <color rgb="FF002060"/>
        <rFont val="Calibri"/>
        <family val="2"/>
      </rPr>
      <t xml:space="preserve"> </t>
    </r>
    <r>
      <rPr>
        <sz val="11"/>
        <color rgb="FF002060"/>
        <rFont val="Calibri"/>
        <family val="2"/>
      </rPr>
      <t xml:space="preserve">  
 </t>
    </r>
    <r>
      <rPr>
        <b/>
        <sz val="14"/>
        <color rgb="FF002060"/>
        <rFont val="Calibri"/>
        <family val="2"/>
      </rPr>
      <t>(To be embedded in Tab 10)</t>
    </r>
  </si>
  <si>
    <t>State if you are registered with the UK Register of Learning Providers (UKRLP) or with an equivalent body such as City &amp; Guilds, Logic, NOCN, ECITB, EUSR, GWO, CITB, IET, ASME, CPD  or another recognised organisation?</t>
  </si>
  <si>
    <t>The training provider must be registered with the UKRLP (UK Register of Learning Providers) or registered with a body such as City &amp; Guilds, Logic, NOCN, ECITB, EUSR, GWO, CITB, IET, ASME, CPD or equivalent and provide evidence of this.</t>
  </si>
  <si>
    <t xml:space="preserve">Only list courses here registered with any of the following:
City &amp; Guilds, Logic, NOCN, ECITB, EUSR, GWO, CITB, IET, ASME, CPD 
</t>
  </si>
  <si>
    <t xml:space="preserve">
Provide a comprehensive list of all the courses you intend to deliver as part of the project. (insert more lines if needed).
Provide details of registered courses and the accreditation body applicable. All applicable accredited courses need to be valid and evidenced to show that it is accredited. Identify the standards that the courses will meet, such as 
City &amp; Guilds, Logic, NOCN, ECITB, EUSR, GWO, CITB, IET, ASME, CPD
or equivalent and provide evidence of this. If the course is not  registered with any of the mentioned bodies, indicate the relevant accreditation.
For column M:
 100% Online: Specify online components, such as self-paced, webinars, e-learning modules, or virtual classrooms: 
100% In-Person: Specify in-person training session frequency and duration.
Blended (online &amp; in-person)
For column N:
Blended Learning: If applicable, provide the percentage of in-person and online.</t>
  </si>
  <si>
    <t>March- 10 April 2026</t>
  </si>
  <si>
    <r>
      <t xml:space="preserve">The lead partner for the bid should complete this form in its entirety. This form should be completed in conjunction with the guidance found using this link 
</t>
    </r>
    <r>
      <rPr>
        <sz val="12"/>
        <color rgb="FFFFFF00"/>
        <rFont val="Calibri"/>
        <family val="2"/>
      </rPr>
      <t xml:space="preserve">https://www.midlandsnetzerohub.co.uk/what-we-do/training-and-skills/regional-skills-pilot-north-north-east-lincolnshire/
</t>
    </r>
    <r>
      <rPr>
        <sz val="12"/>
        <color theme="0"/>
        <rFont val="Calibri"/>
        <family val="2"/>
      </rPr>
      <t xml:space="preserve">The completed application must be submitted no later than </t>
    </r>
    <r>
      <rPr>
        <b/>
        <u/>
        <sz val="12"/>
        <color rgb="FFFFFF00"/>
        <rFont val="Calibri"/>
        <family val="2"/>
      </rPr>
      <t>9 am on 2 March 2026</t>
    </r>
    <r>
      <rPr>
        <sz val="12"/>
        <color theme="0"/>
        <rFont val="Calibri"/>
        <family val="2"/>
      </rPr>
      <t xml:space="preserve">. Once completed, the form should be returned in the same Excel format via email to </t>
    </r>
    <r>
      <rPr>
        <sz val="12"/>
        <color rgb="FFFFFF00"/>
        <rFont val="Calibri"/>
        <family val="2"/>
      </rPr>
      <t>RegionalSkillsPilot@nottinghamcity.gov.uk</t>
    </r>
    <r>
      <rPr>
        <sz val="12"/>
        <color theme="0"/>
        <rFont val="Calibri"/>
        <family val="2"/>
      </rPr>
      <t xml:space="preserve">. All supporting documents must be provided in PDF format and embedded within Tab 10 of the Excel file. When submitting, please use the subject line: </t>
    </r>
    <r>
      <rPr>
        <sz val="12"/>
        <color rgb="FFFFFF00"/>
        <rFont val="Calibri"/>
        <family val="2"/>
      </rPr>
      <t>RSP Phase 2 application submission – [organisation name]</t>
    </r>
    <r>
      <rPr>
        <sz val="12"/>
        <color theme="0"/>
        <rFont val="Calibri"/>
        <family val="2"/>
      </rPr>
      <t>.</t>
    </r>
  </si>
  <si>
    <r>
      <t xml:space="preserve">How will you ensure that over 70% of Phase 1 course targets are completed by end </t>
    </r>
    <r>
      <rPr>
        <b/>
        <sz val="11"/>
        <color rgb="FF002060"/>
        <rFont val="Calibri"/>
        <family val="2"/>
      </rPr>
      <t>June</t>
    </r>
    <r>
      <rPr>
        <sz val="11"/>
        <color rgb="FF002060"/>
        <rFont val="Calibri"/>
        <family val="2"/>
      </rPr>
      <t xml:space="preserve"> 2026 (based on reporting data submitted by 8 July 2026)? (max 50 words)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</si>
</sst>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_-[$£-809]* #,##0.00_-;\-[$£-809]* #,##0.00_-;_-[$£-809]* &quot;-&quot;??_-;_-@_-"/>
    <numFmt numFmtId="165" formatCode="&quot;£&quot;#,##0.00"/>
    <numFmt numFmtId="166" formatCode="0.0%"/>
    <numFmt numFmtId="167" formatCode="000"/>
  </numFmts>
  <fonts count="101" x14ac:knownFonts="1">
    <font>
      <sz val="11"/>
      <color theme="1"/>
      <name val="Aptos Narrow"/>
      <family val="2"/>
      <scheme val="minor"/>
    </font>
    <font>
      <b/>
      <sz val="12"/>
      <color rgb="FF002060"/>
      <name val="Calibri"/>
      <family val="2"/>
    </font>
    <font>
      <b/>
      <sz val="11"/>
      <color rgb="FF002060"/>
      <name val="Calibri"/>
      <family val="2"/>
    </font>
    <font>
      <b/>
      <sz val="10.5"/>
      <color rgb="FF002060"/>
      <name val="Calibri"/>
      <family val="2"/>
    </font>
    <font>
      <sz val="11"/>
      <color rgb="FF002060"/>
      <name val="Calibri"/>
      <family val="2"/>
    </font>
    <font>
      <sz val="8"/>
      <color theme="1"/>
      <name val="Aptos"/>
      <family val="2"/>
    </font>
    <font>
      <sz val="10.5"/>
      <color rgb="FF002060"/>
      <name val="Calibri"/>
      <family val="2"/>
    </font>
    <font>
      <sz val="14"/>
      <color theme="1"/>
      <name val="Aptos Narrow"/>
      <family val="2"/>
      <scheme val="minor"/>
    </font>
    <font>
      <sz val="12"/>
      <color theme="1"/>
      <name val="Aptos Narrow"/>
      <family val="2"/>
      <scheme val="minor"/>
    </font>
    <font>
      <b/>
      <u/>
      <sz val="22"/>
      <color theme="1"/>
      <name val="Aptos Narrow"/>
      <family val="2"/>
      <scheme val="minor"/>
    </font>
    <font>
      <b/>
      <u/>
      <sz val="20"/>
      <color theme="1"/>
      <name val="Aptos Narrow"/>
      <family val="2"/>
      <scheme val="minor"/>
    </font>
    <font>
      <b/>
      <u/>
      <sz val="36"/>
      <color theme="1"/>
      <name val="Aptos Narrow"/>
      <family val="2"/>
      <scheme val="minor"/>
    </font>
    <font>
      <b/>
      <sz val="16"/>
      <color rgb="FF002060"/>
      <name val="Aptos Narrow"/>
      <family val="2"/>
      <scheme val="minor"/>
    </font>
    <font>
      <b/>
      <sz val="8"/>
      <color rgb="FF002060"/>
      <name val="Aptos Narrow"/>
      <family val="2"/>
      <scheme val="minor"/>
    </font>
    <font>
      <sz val="8"/>
      <name val="Calibri"/>
      <family val="2"/>
    </font>
    <font>
      <b/>
      <sz val="8"/>
      <name val="Calibri"/>
      <family val="2"/>
    </font>
    <font>
      <sz val="8"/>
      <color rgb="FF000000"/>
      <name val="Calibri"/>
      <family val="2"/>
    </font>
    <font>
      <sz val="8"/>
      <name val="Aptos Narrow"/>
      <family val="2"/>
      <scheme val="minor"/>
    </font>
    <font>
      <sz val="8"/>
      <color theme="1"/>
      <name val="Aptos Narrow"/>
      <family val="2"/>
      <scheme val="minor"/>
    </font>
    <font>
      <b/>
      <u/>
      <sz val="22"/>
      <color theme="0"/>
      <name val="Aptos Narrow"/>
      <family val="2"/>
      <scheme val="minor"/>
    </font>
    <font>
      <sz val="12"/>
      <color rgb="FF002060"/>
      <name val="Calibri"/>
      <family val="2"/>
    </font>
    <font>
      <b/>
      <sz val="14"/>
      <color rgb="FF002060"/>
      <name val="Calibri"/>
      <family val="2"/>
    </font>
    <font>
      <sz val="11"/>
      <color theme="1"/>
      <name val="Aptos Narrow"/>
      <family val="2"/>
      <scheme val="minor"/>
    </font>
    <font>
      <b/>
      <sz val="11"/>
      <color theme="1"/>
      <name val="Aptos Narrow"/>
      <family val="2"/>
      <scheme val="minor"/>
    </font>
    <font>
      <sz val="11"/>
      <color theme="0"/>
      <name val="Aptos Narrow"/>
      <family val="2"/>
      <scheme val="minor"/>
    </font>
    <font>
      <sz val="38"/>
      <color theme="0"/>
      <name val="Calibri"/>
      <family val="2"/>
    </font>
    <font>
      <sz val="24"/>
      <color theme="0"/>
      <name val="Calibri"/>
      <family val="2"/>
    </font>
    <font>
      <sz val="8"/>
      <color theme="0"/>
      <name val="Aptos"/>
      <family val="2"/>
    </font>
    <font>
      <sz val="11"/>
      <color rgb="FF002060"/>
      <name val="Aptos Narrow"/>
      <family val="2"/>
      <scheme val="minor"/>
    </font>
    <font>
      <sz val="11"/>
      <color theme="1"/>
      <name val="Calibri"/>
      <family val="2"/>
    </font>
    <font>
      <b/>
      <sz val="13.5"/>
      <color theme="1"/>
      <name val="Calibri"/>
      <family val="2"/>
    </font>
    <font>
      <b/>
      <sz val="11"/>
      <color theme="1"/>
      <name val="Calibri"/>
      <family val="2"/>
    </font>
    <font>
      <b/>
      <sz val="20"/>
      <color rgb="FF002060"/>
      <name val="Calibri"/>
      <family val="2"/>
    </font>
    <font>
      <b/>
      <sz val="24"/>
      <color theme="0"/>
      <name val="Calibri"/>
      <family val="2"/>
    </font>
    <font>
      <b/>
      <sz val="16"/>
      <color rgb="FF002060"/>
      <name val="Calibri"/>
      <family val="2"/>
    </font>
    <font>
      <sz val="10"/>
      <color rgb="FF002060"/>
      <name val="Calibri"/>
      <family val="2"/>
    </font>
    <font>
      <b/>
      <u/>
      <sz val="22"/>
      <color theme="0"/>
      <name val="Calibri"/>
      <family val="2"/>
    </font>
    <font>
      <b/>
      <sz val="8"/>
      <color theme="1"/>
      <name val="Calibri"/>
      <family val="2"/>
    </font>
    <font>
      <b/>
      <sz val="8"/>
      <color theme="0"/>
      <name val="Calibri"/>
      <family val="2"/>
    </font>
    <font>
      <b/>
      <sz val="8"/>
      <color rgb="FF000000"/>
      <name val="Calibri"/>
      <family val="2"/>
    </font>
    <font>
      <sz val="9"/>
      <color theme="1"/>
      <name val="Calibri"/>
      <family val="2"/>
    </font>
    <font>
      <b/>
      <sz val="7"/>
      <color theme="1"/>
      <name val="Calibri"/>
      <family val="2"/>
    </font>
    <font>
      <b/>
      <sz val="10"/>
      <color theme="1"/>
      <name val="Calibri"/>
      <family val="2"/>
    </font>
    <font>
      <b/>
      <sz val="9"/>
      <color theme="1"/>
      <name val="Calibri"/>
      <family val="2"/>
    </font>
    <font>
      <sz val="9"/>
      <name val="Calibri"/>
      <family val="2"/>
    </font>
    <font>
      <b/>
      <sz val="10"/>
      <color rgb="FF002060"/>
      <name val="Calibri"/>
      <family val="2"/>
    </font>
    <font>
      <u/>
      <sz val="11"/>
      <color theme="10"/>
      <name val="Aptos Narrow"/>
      <family val="2"/>
      <scheme val="minor"/>
    </font>
    <font>
      <sz val="11"/>
      <color rgb="FF041E42"/>
      <name val="Symbol"/>
      <family val="1"/>
      <charset val="2"/>
    </font>
    <font>
      <sz val="7"/>
      <color rgb="FF041E42"/>
      <name val="Times New Roman"/>
      <family val="1"/>
    </font>
    <font>
      <sz val="13"/>
      <color rgb="FF002060"/>
      <name val="Calibri"/>
      <family val="2"/>
    </font>
    <font>
      <b/>
      <sz val="13"/>
      <color rgb="FF002060"/>
      <name val="Calibri"/>
      <family val="2"/>
    </font>
    <font>
      <sz val="11"/>
      <color rgb="FF002060"/>
      <name val="Aptos"/>
      <family val="2"/>
    </font>
    <font>
      <sz val="8"/>
      <color rgb="FF002060"/>
      <name val="Aptos"/>
      <family val="2"/>
    </font>
    <font>
      <sz val="10.5"/>
      <color rgb="FF002060"/>
      <name val="Aptos"/>
      <family val="2"/>
    </font>
    <font>
      <u/>
      <sz val="11"/>
      <color rgb="FF002060"/>
      <name val="Aptos"/>
      <family val="2"/>
    </font>
    <font>
      <sz val="11"/>
      <color rgb="FF002060"/>
      <name val="Symbol"/>
      <family val="1"/>
      <charset val="2"/>
    </font>
    <font>
      <sz val="11"/>
      <color rgb="FF002060"/>
      <name val="Times New Roman"/>
      <family val="1"/>
    </font>
    <font>
      <b/>
      <sz val="10"/>
      <color rgb="FF002060"/>
      <name val="Symbol"/>
      <family val="1"/>
      <charset val="2"/>
    </font>
    <font>
      <b/>
      <sz val="11"/>
      <color rgb="FF002060"/>
      <name val="Aptos Narrow"/>
      <family val="2"/>
      <scheme val="minor"/>
    </font>
    <font>
      <b/>
      <sz val="10.5"/>
      <color rgb="FF002060"/>
      <name val="Aptos"/>
      <family val="2"/>
    </font>
    <font>
      <sz val="14"/>
      <color rgb="FF002060"/>
      <name val="Aptos"/>
      <family val="2"/>
    </font>
    <font>
      <b/>
      <u/>
      <sz val="20"/>
      <color theme="0"/>
      <name val="Calibri"/>
      <family val="2"/>
    </font>
    <font>
      <b/>
      <u/>
      <sz val="24"/>
      <color theme="0"/>
      <name val="Calibri"/>
      <family val="2"/>
    </font>
    <font>
      <sz val="11"/>
      <color rgb="FFFF0000"/>
      <name val="Calibri"/>
      <family val="2"/>
    </font>
    <font>
      <b/>
      <sz val="9"/>
      <color rgb="FF242424"/>
      <name val="Aptos"/>
      <family val="2"/>
    </font>
    <font>
      <sz val="9"/>
      <color rgb="FF242424"/>
      <name val="Aptos"/>
      <family val="2"/>
    </font>
    <font>
      <sz val="11"/>
      <name val="Calibri"/>
      <family val="2"/>
    </font>
    <font>
      <sz val="12"/>
      <name val="Calibri"/>
      <family val="2"/>
    </font>
    <font>
      <b/>
      <sz val="11"/>
      <name val="Aptos Narrow"/>
      <family val="2"/>
      <scheme val="minor"/>
    </font>
    <font>
      <b/>
      <sz val="10"/>
      <name val="Arial"/>
      <family val="2"/>
    </font>
    <font>
      <sz val="10"/>
      <name val="Arial"/>
      <family val="2"/>
    </font>
    <font>
      <sz val="11"/>
      <name val="Aptos Narrow"/>
      <family val="2"/>
      <scheme val="minor"/>
    </font>
    <font>
      <sz val="11"/>
      <color theme="1"/>
      <name val="Aptos"/>
      <family val="2"/>
    </font>
    <font>
      <sz val="11"/>
      <color theme="3"/>
      <name val="Calibri"/>
      <family val="2"/>
    </font>
    <font>
      <sz val="11"/>
      <color theme="3"/>
      <name val="Aptos Narrow"/>
      <family val="2"/>
      <scheme val="minor"/>
    </font>
    <font>
      <b/>
      <sz val="11"/>
      <color theme="3"/>
      <name val="Calibri"/>
      <family val="2"/>
    </font>
    <font>
      <b/>
      <sz val="12"/>
      <color theme="3"/>
      <name val="Calibri"/>
      <family val="2"/>
    </font>
    <font>
      <sz val="12"/>
      <color theme="3"/>
      <name val="Calibri"/>
      <family val="2"/>
    </font>
    <font>
      <b/>
      <sz val="12"/>
      <color rgb="FFFF0000"/>
      <name val="Calibri"/>
      <family val="2"/>
    </font>
    <font>
      <sz val="14"/>
      <color rgb="FF002060"/>
      <name val="Calibri"/>
      <family val="2"/>
    </font>
    <font>
      <sz val="12"/>
      <color rgb="FF002D62"/>
      <name val="Calibri"/>
      <family val="2"/>
    </font>
    <font>
      <b/>
      <u/>
      <sz val="12"/>
      <color rgb="FF002060"/>
      <name val="Calibri"/>
      <family val="2"/>
    </font>
    <font>
      <sz val="11"/>
      <color rgb="FF002060"/>
      <name val="Calibri"/>
      <family val="2"/>
    </font>
    <font>
      <sz val="11"/>
      <color rgb="FF002060"/>
      <name val="Calibri"/>
      <family val="2"/>
    </font>
    <font>
      <u/>
      <sz val="11"/>
      <color rgb="FF002060"/>
      <name val="Calibri"/>
      <family val="2"/>
    </font>
    <font>
      <sz val="11"/>
      <color rgb="FF002060"/>
      <name val="Aptos Narrow"/>
      <family val="2"/>
    </font>
    <font>
      <sz val="13.5"/>
      <color theme="1"/>
      <name val="Calibri"/>
      <family val="2"/>
    </font>
    <font>
      <sz val="12"/>
      <color theme="1"/>
      <name val="Calibri"/>
      <family val="2"/>
    </font>
    <font>
      <sz val="9"/>
      <color rgb="FF002060"/>
      <name val="Calibri"/>
      <family val="2"/>
    </font>
    <font>
      <b/>
      <sz val="11"/>
      <color rgb="FFFF0000"/>
      <name val="Calibri"/>
      <family val="2"/>
    </font>
    <font>
      <b/>
      <sz val="11"/>
      <color rgb="FFFF0000"/>
      <name val="Aptos Narrow"/>
      <family val="2"/>
      <scheme val="minor"/>
    </font>
    <font>
      <b/>
      <sz val="10.5"/>
      <color rgb="FFFF0000"/>
      <name val="Calibri"/>
      <family val="2"/>
    </font>
    <font>
      <b/>
      <sz val="10"/>
      <color rgb="FFFF0000"/>
      <name val="Calibri"/>
      <family val="2"/>
    </font>
    <font>
      <b/>
      <sz val="10"/>
      <color theme="1"/>
      <name val="Aptos Narrow"/>
      <family val="2"/>
      <scheme val="minor"/>
    </font>
    <font>
      <b/>
      <u/>
      <sz val="11"/>
      <color rgb="FF002060"/>
      <name val="Calibri"/>
      <family val="2"/>
    </font>
    <font>
      <sz val="12"/>
      <color theme="0"/>
      <name val="Calibri"/>
      <family val="2"/>
    </font>
    <font>
      <sz val="12"/>
      <color rgb="FFFFFF00"/>
      <name val="Calibri"/>
      <family val="2"/>
    </font>
    <font>
      <sz val="12"/>
      <color theme="0"/>
      <name val="Aptos Narrow"/>
      <family val="2"/>
      <scheme val="minor"/>
    </font>
    <font>
      <b/>
      <u/>
      <sz val="12"/>
      <color rgb="FFFFFF00"/>
      <name val="Calibri"/>
      <family val="2"/>
    </font>
    <font>
      <sz val="16"/>
      <color rgb="FF002060"/>
      <name val="Calibri"/>
      <family val="2"/>
    </font>
    <font>
      <sz val="8"/>
      <color rgb="FF000000"/>
      <name val="Segoe UI"/>
      <family val="2"/>
    </font>
  </fonts>
  <fills count="30">
    <fill>
      <patternFill patternType="none"/>
    </fill>
    <fill>
      <patternFill patternType="gray125"/>
    </fill>
    <fill>
      <patternFill patternType="solid">
        <fgColor rgb="FFD5F1F7"/>
        <bgColor indexed="64"/>
      </patternFill>
    </fill>
    <fill>
      <patternFill patternType="solid">
        <fgColor rgb="FF00206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1" tint="4.9989318521683403E-2"/>
        <bgColor indexed="64"/>
      </patternFill>
    </fill>
    <fill>
      <patternFill patternType="lightUp">
        <fgColor rgb="FFFF0000"/>
        <bgColor rgb="FFFFC000"/>
      </patternFill>
    </fill>
    <fill>
      <patternFill patternType="lightUp">
        <fgColor rgb="FF00B050"/>
        <bgColor rgb="FFFFC000"/>
      </patternFill>
    </fill>
    <fill>
      <patternFill patternType="solid">
        <fgColor rgb="FF00B05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E69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2F2F2"/>
        <bgColor rgb="FF000000"/>
      </patternFill>
    </fill>
    <fill>
      <patternFill patternType="solid">
        <fgColor theme="7" tint="0.59999389629810485"/>
        <bgColor indexed="64"/>
      </patternFill>
    </fill>
    <fill>
      <patternFill patternType="solid">
        <fgColor rgb="FFF2F2F2"/>
        <bgColor indexed="64"/>
      </patternFill>
    </fill>
    <fill>
      <patternFill patternType="solid">
        <fgColor rgb="FFDAEEF3"/>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style="thin">
        <color indexed="64"/>
      </right>
      <top style="thin">
        <color auto="1"/>
      </top>
      <bottom style="thin">
        <color indexed="64"/>
      </bottom>
      <diagonal/>
    </border>
    <border>
      <left style="thin">
        <color indexed="64"/>
      </left>
      <right/>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auto="1"/>
      </left>
      <right style="thin">
        <color auto="1"/>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medium">
        <color indexed="64"/>
      </right>
      <top style="thin">
        <color indexed="64"/>
      </top>
      <bottom/>
      <diagonal/>
    </border>
    <border>
      <left style="medium">
        <color indexed="64"/>
      </left>
      <right style="medium">
        <color indexed="64"/>
      </right>
      <top style="thin">
        <color rgb="FF000000"/>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medium">
        <color indexed="64"/>
      </right>
      <top style="thin">
        <color rgb="FF000000"/>
      </top>
      <bottom/>
      <diagonal/>
    </border>
    <border>
      <left style="thin">
        <color auto="1"/>
      </left>
      <right style="medium">
        <color indexed="64"/>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medium">
        <color indexed="64"/>
      </bottom>
      <diagonal/>
    </border>
    <border>
      <left/>
      <right/>
      <top style="thin">
        <color rgb="FF000000"/>
      </top>
      <bottom/>
      <diagonal/>
    </border>
  </borders>
  <cellStyleXfs count="6">
    <xf numFmtId="0" fontId="0" fillId="0" borderId="0"/>
    <xf numFmtId="0" fontId="8" fillId="0" borderId="0"/>
    <xf numFmtId="44" fontId="22" fillId="0" borderId="0" applyFont="0" applyFill="0" applyBorder="0" applyAlignment="0" applyProtection="0"/>
    <xf numFmtId="0" fontId="46" fillId="0" borderId="0" applyNumberFormat="0" applyFill="0" applyBorder="0" applyAlignment="0" applyProtection="0"/>
    <xf numFmtId="9" fontId="22" fillId="0" borderId="0" applyFont="0" applyFill="0" applyBorder="0" applyAlignment="0" applyProtection="0"/>
    <xf numFmtId="0" fontId="70" fillId="0" borderId="0"/>
  </cellStyleXfs>
  <cellXfs count="813">
    <xf numFmtId="0" fontId="0" fillId="0" borderId="0" xfId="0"/>
    <xf numFmtId="0" fontId="0" fillId="3" borderId="0" xfId="0" applyFill="1"/>
    <xf numFmtId="0" fontId="24" fillId="3" borderId="0" xfId="0" applyFont="1" applyFill="1" applyAlignment="1">
      <alignment horizontal="left" vertical="top"/>
    </xf>
    <xf numFmtId="0" fontId="26" fillId="3" borderId="0" xfId="0" applyFont="1" applyFill="1" applyAlignment="1">
      <alignment horizontal="left" vertical="center" indent="2"/>
    </xf>
    <xf numFmtId="0" fontId="5" fillId="3" borderId="0" xfId="0" applyFont="1" applyFill="1" applyAlignment="1">
      <alignment vertical="center"/>
    </xf>
    <xf numFmtId="0" fontId="29" fillId="3" borderId="0" xfId="0" applyFont="1" applyFill="1"/>
    <xf numFmtId="0" fontId="29" fillId="0" borderId="0" xfId="0" applyFont="1"/>
    <xf numFmtId="0" fontId="29" fillId="17" borderId="23" xfId="0" applyFont="1" applyFill="1" applyBorder="1" applyAlignment="1" applyProtection="1">
      <alignment vertical="center"/>
      <protection locked="0"/>
    </xf>
    <xf numFmtId="0" fontId="68" fillId="19" borderId="23" xfId="0" applyFont="1" applyFill="1" applyBorder="1" applyAlignment="1" applyProtection="1">
      <alignment horizontal="center" vertical="center" wrapText="1"/>
      <protection hidden="1"/>
    </xf>
    <xf numFmtId="167" fontId="69" fillId="19" borderId="23" xfId="0" applyNumberFormat="1" applyFont="1" applyFill="1" applyBorder="1" applyAlignment="1" applyProtection="1">
      <alignment horizontal="center" vertical="center" wrapText="1"/>
      <protection hidden="1"/>
    </xf>
    <xf numFmtId="0" fontId="0" fillId="0" borderId="0" xfId="0" applyProtection="1">
      <protection hidden="1"/>
    </xf>
    <xf numFmtId="0" fontId="71" fillId="20" borderId="23" xfId="5" applyFont="1" applyFill="1" applyBorder="1" applyAlignment="1" applyProtection="1">
      <alignment horizontal="left" vertical="top"/>
      <protection hidden="1"/>
    </xf>
    <xf numFmtId="0" fontId="28" fillId="0" borderId="0" xfId="0" applyFont="1" applyProtection="1">
      <protection hidden="1"/>
    </xf>
    <xf numFmtId="0" fontId="64" fillId="0" borderId="0" xfId="0" applyFont="1" applyProtection="1">
      <protection hidden="1"/>
    </xf>
    <xf numFmtId="0" fontId="24" fillId="0" borderId="0" xfId="0" applyFont="1" applyProtection="1">
      <protection hidden="1"/>
    </xf>
    <xf numFmtId="0" fontId="72" fillId="0" borderId="0" xfId="0" applyFont="1" applyProtection="1">
      <protection hidden="1"/>
    </xf>
    <xf numFmtId="0" fontId="72" fillId="0" borderId="47" xfId="0" applyFont="1" applyBorder="1" applyAlignment="1" applyProtection="1">
      <alignment vertical="center" wrapText="1"/>
      <protection hidden="1"/>
    </xf>
    <xf numFmtId="0" fontId="33" fillId="3" borderId="0" xfId="0" applyFont="1" applyFill="1"/>
    <xf numFmtId="0" fontId="33" fillId="3" borderId="0" xfId="0" applyFont="1" applyFill="1" applyAlignment="1">
      <alignment horizontal="center"/>
    </xf>
    <xf numFmtId="0" fontId="21" fillId="23" borderId="1" xfId="0" applyFont="1" applyFill="1" applyBorder="1" applyAlignment="1">
      <alignment vertical="center" wrapText="1"/>
    </xf>
    <xf numFmtId="0" fontId="49" fillId="15" borderId="5" xfId="0" applyFont="1" applyFill="1" applyBorder="1" applyAlignment="1">
      <alignment horizontal="left" vertical="top" wrapText="1"/>
    </xf>
    <xf numFmtId="0" fontId="50" fillId="15" borderId="5" xfId="0" applyFont="1" applyFill="1" applyBorder="1" applyAlignment="1">
      <alignment horizontal="left" vertical="top" wrapText="1"/>
    </xf>
    <xf numFmtId="0" fontId="21" fillId="23" borderId="13" xfId="0" applyFont="1" applyFill="1" applyBorder="1" applyAlignment="1">
      <alignment horizontal="left" vertical="top" wrapText="1"/>
    </xf>
    <xf numFmtId="0" fontId="49" fillId="15" borderId="0" xfId="0" applyFont="1" applyFill="1" applyAlignment="1">
      <alignment vertical="top" wrapText="1"/>
    </xf>
    <xf numFmtId="0" fontId="21" fillId="24" borderId="70" xfId="0" applyFont="1" applyFill="1" applyBorder="1" applyAlignment="1">
      <alignment horizontal="left" vertical="top" wrapText="1"/>
    </xf>
    <xf numFmtId="0" fontId="21" fillId="21" borderId="70" xfId="0" applyFont="1" applyFill="1" applyBorder="1" applyAlignment="1">
      <alignment horizontal="left" vertical="top" wrapText="1"/>
    </xf>
    <xf numFmtId="0" fontId="21" fillId="22" borderId="70" xfId="0" applyFont="1" applyFill="1" applyBorder="1" applyAlignment="1">
      <alignment horizontal="left" vertical="top" wrapText="1"/>
    </xf>
    <xf numFmtId="0" fontId="21" fillId="22" borderId="13" xfId="0" applyFont="1" applyFill="1" applyBorder="1" applyAlignment="1">
      <alignment horizontal="left" vertical="top" wrapText="1"/>
    </xf>
    <xf numFmtId="0" fontId="21" fillId="18" borderId="13" xfId="0" applyFont="1" applyFill="1" applyBorder="1" applyAlignment="1">
      <alignment horizontal="left" vertical="top" wrapText="1"/>
    </xf>
    <xf numFmtId="0" fontId="23" fillId="0" borderId="0" xfId="0" applyFont="1" applyProtection="1">
      <protection hidden="1"/>
    </xf>
    <xf numFmtId="0" fontId="49" fillId="15" borderId="77" xfId="0" applyFont="1" applyFill="1" applyBorder="1" applyAlignment="1">
      <alignment horizontal="left" vertical="top" wrapText="1"/>
    </xf>
    <xf numFmtId="0" fontId="21" fillId="3" borderId="0" xfId="0" applyFont="1" applyFill="1" applyAlignment="1">
      <alignment horizontal="left" vertical="top" wrapText="1"/>
    </xf>
    <xf numFmtId="0" fontId="49" fillId="0" borderId="0" xfId="0" applyFont="1" applyAlignment="1">
      <alignment vertical="top" wrapText="1"/>
    </xf>
    <xf numFmtId="0" fontId="2" fillId="0" borderId="0" xfId="0" applyFont="1" applyAlignment="1">
      <alignment vertical="center" wrapText="1"/>
    </xf>
    <xf numFmtId="0" fontId="21" fillId="0" borderId="0" xfId="0" applyFont="1" applyAlignment="1">
      <alignment horizontal="left" vertical="top" wrapText="1"/>
    </xf>
    <xf numFmtId="0" fontId="49" fillId="0" borderId="0" xfId="0" applyFont="1" applyAlignment="1">
      <alignment horizontal="left" vertical="top" wrapText="1"/>
    </xf>
    <xf numFmtId="0" fontId="4" fillId="17" borderId="23" xfId="0" applyFont="1" applyFill="1" applyBorder="1" applyAlignment="1" applyProtection="1">
      <alignment horizontal="left" vertical="center" wrapText="1" indent="1"/>
      <protection locked="0"/>
    </xf>
    <xf numFmtId="1" fontId="67" fillId="0" borderId="23" xfId="1" applyNumberFormat="1" applyFont="1" applyBorder="1" applyAlignment="1">
      <alignment horizontal="center" vertical="center" wrapText="1"/>
    </xf>
    <xf numFmtId="0" fontId="4" fillId="17" borderId="23" xfId="0" applyFont="1" applyFill="1" applyBorder="1" applyAlignment="1" applyProtection="1">
      <alignment wrapText="1"/>
      <protection locked="0"/>
    </xf>
    <xf numFmtId="165" fontId="4" fillId="17" borderId="45" xfId="0" applyNumberFormat="1" applyFont="1" applyFill="1" applyBorder="1" applyProtection="1">
      <protection locked="0"/>
    </xf>
    <xf numFmtId="0" fontId="4" fillId="17" borderId="45" xfId="0" applyFont="1" applyFill="1" applyBorder="1" applyProtection="1">
      <protection locked="0"/>
    </xf>
    <xf numFmtId="165" fontId="4" fillId="17" borderId="47" xfId="0" applyNumberFormat="1" applyFont="1" applyFill="1" applyBorder="1" applyProtection="1">
      <protection locked="0"/>
    </xf>
    <xf numFmtId="0" fontId="4" fillId="17" borderId="47" xfId="0" applyFont="1" applyFill="1" applyBorder="1" applyProtection="1">
      <protection locked="0"/>
    </xf>
    <xf numFmtId="8" fontId="4" fillId="17" borderId="46" xfId="0" applyNumberFormat="1" applyFont="1" applyFill="1" applyBorder="1" applyProtection="1">
      <protection locked="0"/>
    </xf>
    <xf numFmtId="8" fontId="4" fillId="17" borderId="48" xfId="0" applyNumberFormat="1" applyFont="1" applyFill="1" applyBorder="1" applyProtection="1">
      <protection locked="0"/>
    </xf>
    <xf numFmtId="0" fontId="29" fillId="3" borderId="0" xfId="0" applyFont="1" applyFill="1" applyProtection="1">
      <protection locked="0"/>
    </xf>
    <xf numFmtId="0" fontId="29" fillId="3" borderId="0" xfId="0" applyFont="1" applyFill="1" applyAlignment="1" applyProtection="1">
      <alignment horizontal="center"/>
      <protection locked="0"/>
    </xf>
    <xf numFmtId="0" fontId="29" fillId="0" borderId="0" xfId="0" applyFont="1" applyProtection="1">
      <protection locked="0"/>
    </xf>
    <xf numFmtId="0" fontId="30" fillId="3" borderId="0" xfId="0" applyFont="1" applyFill="1" applyProtection="1">
      <protection locked="0"/>
    </xf>
    <xf numFmtId="0" fontId="33" fillId="3" borderId="0" xfId="0" applyFont="1" applyFill="1" applyAlignment="1" applyProtection="1">
      <alignment horizontal="center" vertical="center"/>
      <protection locked="0"/>
    </xf>
    <xf numFmtId="0" fontId="21" fillId="3" borderId="0" xfId="0" applyFont="1" applyFill="1" applyAlignment="1" applyProtection="1">
      <alignment wrapText="1"/>
      <protection locked="0"/>
    </xf>
    <xf numFmtId="0" fontId="2" fillId="3" borderId="0" xfId="0" applyFont="1" applyFill="1" applyAlignment="1" applyProtection="1">
      <alignment vertical="center" wrapText="1"/>
      <protection locked="0"/>
    </xf>
    <xf numFmtId="0" fontId="4" fillId="3" borderId="0" xfId="0" applyFont="1" applyFill="1" applyAlignment="1" applyProtection="1">
      <alignment vertical="center" wrapText="1"/>
      <protection locked="0"/>
    </xf>
    <xf numFmtId="0" fontId="4" fillId="3"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18" borderId="23" xfId="0" applyFont="1" applyFill="1" applyBorder="1" applyAlignment="1" applyProtection="1">
      <alignment horizontal="center" vertical="center" wrapText="1"/>
      <protection locked="0"/>
    </xf>
    <xf numFmtId="0" fontId="2" fillId="18" borderId="33" xfId="0" applyFont="1" applyFill="1" applyBorder="1" applyAlignment="1" applyProtection="1">
      <alignment horizontal="center" vertical="center" wrapText="1"/>
      <protection locked="0"/>
    </xf>
    <xf numFmtId="0" fontId="4" fillId="3" borderId="0" xfId="0" applyFont="1" applyFill="1" applyProtection="1">
      <protection locked="0"/>
    </xf>
    <xf numFmtId="0" fontId="63" fillId="0" borderId="0" xfId="0" applyFont="1" applyProtection="1">
      <protection locked="0"/>
    </xf>
    <xf numFmtId="0" fontId="0" fillId="0" borderId="0" xfId="0" applyProtection="1">
      <protection locked="0"/>
    </xf>
    <xf numFmtId="0" fontId="64" fillId="0" borderId="0" xfId="0" applyFont="1" applyProtection="1">
      <protection locked="0"/>
    </xf>
    <xf numFmtId="0" fontId="65" fillId="0" borderId="0" xfId="0" applyFont="1" applyProtection="1">
      <protection locked="0"/>
    </xf>
    <xf numFmtId="0" fontId="66" fillId="0" borderId="0" xfId="0" applyFont="1" applyAlignment="1" applyProtection="1">
      <alignment wrapText="1"/>
      <protection locked="0"/>
    </xf>
    <xf numFmtId="0" fontId="0" fillId="0" borderId="0" xfId="0" applyAlignment="1" applyProtection="1">
      <alignment wrapText="1"/>
      <protection locked="0"/>
    </xf>
    <xf numFmtId="0" fontId="66" fillId="0" borderId="0" xfId="0" applyFont="1" applyProtection="1">
      <protection locked="0"/>
    </xf>
    <xf numFmtId="0" fontId="0" fillId="3" borderId="0" xfId="0" applyFill="1" applyProtection="1">
      <protection locked="0"/>
    </xf>
    <xf numFmtId="0" fontId="2" fillId="14" borderId="23" xfId="0" applyFont="1" applyFill="1" applyBorder="1" applyAlignment="1" applyProtection="1">
      <alignment horizontal="center" vertical="center" wrapText="1"/>
      <protection locked="0"/>
    </xf>
    <xf numFmtId="0" fontId="28" fillId="3" borderId="0" xfId="0" applyFont="1" applyFill="1" applyProtection="1">
      <protection locked="0"/>
    </xf>
    <xf numFmtId="0" fontId="21" fillId="2" borderId="11" xfId="0" applyFont="1" applyFill="1" applyBorder="1" applyAlignment="1" applyProtection="1">
      <alignment horizontal="center" vertical="center" wrapText="1"/>
      <protection locked="0"/>
    </xf>
    <xf numFmtId="0" fontId="2" fillId="14" borderId="42" xfId="0" applyFont="1" applyFill="1" applyBorder="1" applyAlignment="1" applyProtection="1">
      <alignment vertical="center" wrapText="1"/>
      <protection locked="0"/>
    </xf>
    <xf numFmtId="0" fontId="2" fillId="14" borderId="22" xfId="0" applyFont="1" applyFill="1" applyBorder="1" applyAlignment="1" applyProtection="1">
      <alignment horizontal="right" vertical="center" wrapText="1"/>
      <protection locked="0"/>
    </xf>
    <xf numFmtId="0" fontId="2" fillId="14" borderId="14" xfId="0" applyFont="1" applyFill="1" applyBorder="1" applyAlignment="1" applyProtection="1">
      <alignment vertical="center" wrapText="1"/>
      <protection locked="0"/>
    </xf>
    <xf numFmtId="0" fontId="59" fillId="3" borderId="35" xfId="0" applyFont="1" applyFill="1" applyBorder="1" applyAlignment="1" applyProtection="1">
      <alignment vertical="center" wrapText="1"/>
      <protection locked="0"/>
    </xf>
    <xf numFmtId="0" fontId="53" fillId="3" borderId="0" xfId="0" applyFont="1" applyFill="1" applyAlignment="1" applyProtection="1">
      <alignment vertical="center" wrapText="1"/>
      <protection locked="0"/>
    </xf>
    <xf numFmtId="0" fontId="28" fillId="3" borderId="0" xfId="0" applyFont="1" applyFill="1" applyAlignment="1" applyProtection="1">
      <alignment horizontal="center"/>
      <protection locked="0"/>
    </xf>
    <xf numFmtId="0" fontId="1" fillId="16" borderId="44" xfId="0" applyFont="1" applyFill="1" applyBorder="1" applyAlignment="1" applyProtection="1">
      <alignment horizontal="center" vertical="center" wrapText="1"/>
      <protection locked="0"/>
    </xf>
    <xf numFmtId="0" fontId="78" fillId="17" borderId="44" xfId="0" applyFont="1" applyFill="1" applyBorder="1" applyAlignment="1" applyProtection="1">
      <alignment horizontal="center" vertical="center" wrapText="1"/>
      <protection locked="0"/>
    </xf>
    <xf numFmtId="0" fontId="20" fillId="17" borderId="44"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4" fillId="17" borderId="44" xfId="0" applyFont="1" applyFill="1" applyBorder="1" applyAlignment="1" applyProtection="1">
      <alignment horizontal="left" vertical="center" wrapText="1" indent="1"/>
      <protection locked="0"/>
    </xf>
    <xf numFmtId="0" fontId="4" fillId="17" borderId="4" xfId="0" applyFont="1" applyFill="1" applyBorder="1" applyAlignment="1" applyProtection="1">
      <alignment horizontal="left" vertical="center" wrapText="1" indent="1"/>
      <protection locked="0"/>
    </xf>
    <xf numFmtId="0" fontId="47" fillId="15" borderId="5" xfId="0" applyFont="1" applyFill="1" applyBorder="1" applyAlignment="1" applyProtection="1">
      <alignment horizontal="left" vertical="center" wrapText="1" indent="6"/>
      <protection locked="0"/>
    </xf>
    <xf numFmtId="0" fontId="47" fillId="15" borderId="4" xfId="0" applyFont="1" applyFill="1" applyBorder="1" applyAlignment="1" applyProtection="1">
      <alignment horizontal="left" vertical="center" wrapText="1" indent="6"/>
      <protection locked="0"/>
    </xf>
    <xf numFmtId="0" fontId="9" fillId="3" borderId="0" xfId="1" applyFont="1" applyFill="1" applyAlignment="1" applyProtection="1">
      <alignment horizontal="center" vertical="top"/>
      <protection locked="0"/>
    </xf>
    <xf numFmtId="0" fontId="10" fillId="3" borderId="0" xfId="1" applyFont="1" applyFill="1" applyAlignment="1" applyProtection="1">
      <alignment horizontal="center" vertical="top"/>
      <protection locked="0"/>
    </xf>
    <xf numFmtId="0" fontId="19" fillId="3" borderId="0" xfId="1" applyFont="1" applyFill="1" applyAlignment="1" applyProtection="1">
      <alignment horizontal="center" vertical="center"/>
      <protection locked="0"/>
    </xf>
    <xf numFmtId="0" fontId="11" fillId="3" borderId="0" xfId="1" applyFont="1" applyFill="1" applyAlignment="1" applyProtection="1">
      <alignment horizontal="center" vertical="center"/>
      <protection locked="0"/>
    </xf>
    <xf numFmtId="0" fontId="12" fillId="16" borderId="27" xfId="1" applyFont="1" applyFill="1" applyBorder="1" applyAlignment="1" applyProtection="1">
      <alignment vertical="center" textRotation="90" wrapText="1"/>
      <protection locked="0"/>
    </xf>
    <xf numFmtId="49" fontId="13" fillId="16" borderId="23" xfId="0" applyNumberFormat="1" applyFont="1" applyFill="1" applyBorder="1" applyAlignment="1" applyProtection="1">
      <alignment horizontal="center" vertical="center" wrapText="1"/>
      <protection locked="0"/>
    </xf>
    <xf numFmtId="0" fontId="13" fillId="16" borderId="39" xfId="1" applyFont="1" applyFill="1" applyBorder="1" applyAlignment="1" applyProtection="1">
      <alignment horizontal="center" vertical="center" textRotation="90" wrapText="1"/>
      <protection locked="0"/>
    </xf>
    <xf numFmtId="0" fontId="13" fillId="16" borderId="34" xfId="1" applyFont="1" applyFill="1" applyBorder="1" applyAlignment="1" applyProtection="1">
      <alignment horizontal="center" vertical="center" textRotation="90" wrapText="1"/>
      <protection locked="0"/>
    </xf>
    <xf numFmtId="0" fontId="13" fillId="16" borderId="23" xfId="1" applyFont="1" applyFill="1" applyBorder="1" applyAlignment="1" applyProtection="1">
      <alignment horizontal="center" vertical="center" textRotation="90" wrapText="1"/>
      <protection locked="0"/>
    </xf>
    <xf numFmtId="0" fontId="13" fillId="16" borderId="34" xfId="1" applyFont="1" applyFill="1" applyBorder="1" applyAlignment="1" applyProtection="1">
      <alignment horizontal="center" vertical="center" wrapText="1"/>
      <protection locked="0"/>
    </xf>
    <xf numFmtId="0" fontId="14" fillId="17" borderId="39" xfId="0" applyFont="1" applyFill="1" applyBorder="1" applyAlignment="1" applyProtection="1">
      <alignment horizontal="center" vertical="center" wrapText="1"/>
      <protection locked="0"/>
    </xf>
    <xf numFmtId="0" fontId="14" fillId="17" borderId="23" xfId="1" applyFont="1" applyFill="1" applyBorder="1" applyAlignment="1" applyProtection="1">
      <alignment horizontal="center" vertical="center"/>
      <protection locked="0"/>
    </xf>
    <xf numFmtId="14" fontId="14" fillId="17" borderId="39" xfId="0" applyNumberFormat="1" applyFont="1" applyFill="1" applyBorder="1" applyAlignment="1" applyProtection="1">
      <alignment horizontal="center" vertical="center" wrapText="1"/>
      <protection locked="0"/>
    </xf>
    <xf numFmtId="0" fontId="16" fillId="17" borderId="39" xfId="0" applyFont="1" applyFill="1" applyBorder="1" applyAlignment="1" applyProtection="1">
      <alignment horizontal="center" vertical="center" wrapText="1"/>
      <protection locked="0"/>
    </xf>
    <xf numFmtId="0" fontId="14" fillId="17" borderId="23" xfId="0" applyFont="1" applyFill="1" applyBorder="1" applyAlignment="1" applyProtection="1">
      <alignment horizontal="center" vertical="center" wrapText="1"/>
      <protection locked="0"/>
    </xf>
    <xf numFmtId="0" fontId="67" fillId="0" borderId="39" xfId="1" applyFont="1" applyBorder="1" applyAlignment="1" applyProtection="1">
      <alignment horizontal="center" vertical="center" wrapText="1"/>
      <protection locked="0"/>
    </xf>
    <xf numFmtId="0" fontId="67" fillId="0" borderId="23" xfId="1" applyFont="1" applyBorder="1" applyAlignment="1" applyProtection="1">
      <alignment horizontal="center" vertical="center" wrapText="1"/>
      <protection locked="0"/>
    </xf>
    <xf numFmtId="0" fontId="18" fillId="17" borderId="23" xfId="1" applyFont="1" applyFill="1" applyBorder="1" applyAlignment="1" applyProtection="1">
      <alignment horizontal="left" vertical="center" wrapText="1"/>
      <protection locked="0"/>
    </xf>
    <xf numFmtId="0" fontId="67" fillId="17" borderId="39" xfId="1" applyFont="1" applyFill="1" applyBorder="1" applyAlignment="1" applyProtection="1">
      <alignment horizontal="center" vertical="center" wrapText="1"/>
      <protection locked="0"/>
    </xf>
    <xf numFmtId="0" fontId="67" fillId="17" borderId="23" xfId="1" applyFont="1" applyFill="1" applyBorder="1" applyAlignment="1" applyProtection="1">
      <alignment horizontal="center" vertical="center" wrapText="1"/>
      <protection locked="0"/>
    </xf>
    <xf numFmtId="0" fontId="14" fillId="17" borderId="40" xfId="0" applyFont="1" applyFill="1" applyBorder="1" applyAlignment="1" applyProtection="1">
      <alignment horizontal="center" vertical="center" wrapText="1"/>
      <protection locked="0"/>
    </xf>
    <xf numFmtId="14" fontId="14" fillId="17" borderId="40"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4" fillId="17" borderId="27" xfId="0" applyFont="1" applyFill="1" applyBorder="1" applyAlignment="1" applyProtection="1">
      <alignment horizontal="center" vertical="center" wrapText="1"/>
      <protection locked="0"/>
    </xf>
    <xf numFmtId="14" fontId="14" fillId="17" borderId="23" xfId="0" applyNumberFormat="1" applyFont="1" applyFill="1" applyBorder="1" applyAlignment="1" applyProtection="1">
      <alignment horizontal="center" vertical="center" wrapText="1"/>
      <protection locked="0"/>
    </xf>
    <xf numFmtId="0" fontId="16" fillId="17" borderId="23" xfId="0" applyFont="1" applyFill="1" applyBorder="1" applyAlignment="1" applyProtection="1">
      <alignment horizontal="center" vertical="center" wrapText="1"/>
      <protection locked="0"/>
    </xf>
    <xf numFmtId="0" fontId="24" fillId="3" borderId="0" xfId="0" applyFont="1" applyFill="1" applyProtection="1">
      <protection locked="0"/>
    </xf>
    <xf numFmtId="0" fontId="57" fillId="3" borderId="0" xfId="0" applyFont="1" applyFill="1" applyAlignment="1" applyProtection="1">
      <alignment horizontal="center" vertical="center" indent="9"/>
      <protection locked="0"/>
    </xf>
    <xf numFmtId="0" fontId="58" fillId="3" borderId="0" xfId="0" applyFont="1" applyFill="1" applyAlignment="1" applyProtection="1">
      <alignment horizontal="center"/>
      <protection locked="0"/>
    </xf>
    <xf numFmtId="0" fontId="32" fillId="3" borderId="0" xfId="0" applyFont="1" applyFill="1" applyProtection="1">
      <protection locked="0"/>
    </xf>
    <xf numFmtId="0" fontId="61" fillId="3" borderId="0" xfId="0" applyFont="1" applyFill="1" applyAlignment="1" applyProtection="1">
      <alignment horizontal="center"/>
      <protection locked="0"/>
    </xf>
    <xf numFmtId="0" fontId="21" fillId="2" borderId="23" xfId="0" applyFont="1" applyFill="1" applyBorder="1" applyAlignment="1" applyProtection="1">
      <alignment horizontal="center" vertical="center" wrapText="1"/>
      <protection locked="0"/>
    </xf>
    <xf numFmtId="0" fontId="3" fillId="14" borderId="23" xfId="0" applyFont="1" applyFill="1" applyBorder="1" applyAlignment="1" applyProtection="1">
      <alignment horizontal="center" vertical="center" wrapText="1"/>
      <protection locked="0"/>
    </xf>
    <xf numFmtId="0" fontId="4" fillId="15" borderId="7" xfId="0" applyFont="1" applyFill="1" applyBorder="1" applyAlignment="1" applyProtection="1">
      <alignment horizontal="center" vertical="center" wrapText="1"/>
      <protection locked="0"/>
    </xf>
    <xf numFmtId="0" fontId="82" fillId="15" borderId="7" xfId="0" applyFont="1" applyFill="1" applyBorder="1" applyAlignment="1" applyProtection="1">
      <alignment horizontal="center" vertical="center" wrapText="1"/>
      <protection locked="0"/>
    </xf>
    <xf numFmtId="0" fontId="28" fillId="15" borderId="7" xfId="0" applyFont="1" applyFill="1" applyBorder="1" applyAlignment="1" applyProtection="1">
      <alignment horizontal="center" vertical="center" wrapText="1"/>
      <protection locked="0"/>
    </xf>
    <xf numFmtId="0" fontId="2" fillId="14" borderId="21" xfId="0" applyFont="1" applyFill="1" applyBorder="1" applyAlignment="1" applyProtection="1">
      <alignment horizontal="center" vertical="center" wrapText="1"/>
      <protection locked="0"/>
    </xf>
    <xf numFmtId="0" fontId="21" fillId="2" borderId="40" xfId="0" applyFont="1" applyFill="1" applyBorder="1" applyAlignment="1" applyProtection="1">
      <alignment horizontal="center" vertical="center" wrapText="1"/>
      <protection locked="0"/>
    </xf>
    <xf numFmtId="0" fontId="59" fillId="3" borderId="35" xfId="0" applyFont="1" applyFill="1" applyBorder="1" applyAlignment="1" applyProtection="1">
      <alignment horizontal="center" vertical="center" wrapText="1"/>
      <protection locked="0"/>
    </xf>
    <xf numFmtId="0" fontId="51" fillId="3" borderId="32"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protection locked="0"/>
    </xf>
    <xf numFmtId="0" fontId="28" fillId="3" borderId="32" xfId="0" applyFont="1" applyFill="1" applyBorder="1" applyAlignment="1" applyProtection="1">
      <alignment horizontal="center"/>
      <protection locked="0"/>
    </xf>
    <xf numFmtId="0" fontId="45" fillId="14" borderId="23" xfId="0" applyFont="1" applyFill="1" applyBorder="1" applyAlignment="1" applyProtection="1">
      <alignment horizontal="center" vertical="center" wrapText="1" indent="1"/>
      <protection locked="0"/>
    </xf>
    <xf numFmtId="0" fontId="21" fillId="2" borderId="72" xfId="0" applyFont="1" applyFill="1" applyBorder="1" applyAlignment="1" applyProtection="1">
      <alignment horizontal="center" vertical="center" wrapText="1"/>
      <protection locked="0"/>
    </xf>
    <xf numFmtId="0" fontId="6" fillId="3" borderId="0" xfId="0" applyFont="1" applyFill="1" applyAlignment="1" applyProtection="1">
      <alignment vertical="center"/>
      <protection locked="0"/>
    </xf>
    <xf numFmtId="0" fontId="3" fillId="3" borderId="0" xfId="0" applyFont="1" applyFill="1" applyAlignment="1" applyProtection="1">
      <alignment horizontal="center" vertical="center"/>
      <protection locked="0"/>
    </xf>
    <xf numFmtId="0" fontId="1" fillId="2" borderId="1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34" fillId="2" borderId="39" xfId="0" applyFont="1" applyFill="1" applyBorder="1" applyAlignment="1" applyProtection="1">
      <alignment horizontal="center" vertical="center" wrapText="1"/>
      <protection locked="0"/>
    </xf>
    <xf numFmtId="0" fontId="58" fillId="3" borderId="35" xfId="0" applyFont="1" applyFill="1" applyBorder="1" applyAlignment="1" applyProtection="1">
      <alignment horizontal="center"/>
      <protection locked="0"/>
    </xf>
    <xf numFmtId="0" fontId="21" fillId="2" borderId="3" xfId="0" applyFont="1" applyFill="1" applyBorder="1" applyAlignment="1" applyProtection="1">
      <alignment horizontal="left" vertical="center" wrapText="1" indent="1"/>
      <protection locked="0"/>
    </xf>
    <xf numFmtId="0" fontId="2" fillId="15" borderId="7"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indent="1"/>
      <protection locked="0"/>
    </xf>
    <xf numFmtId="0" fontId="28" fillId="0" borderId="0" xfId="0" applyFont="1" applyAlignment="1" applyProtection="1">
      <alignment horizontal="center"/>
      <protection locked="0"/>
    </xf>
    <xf numFmtId="0" fontId="21" fillId="2" borderId="60" xfId="0" applyFont="1" applyFill="1" applyBorder="1" applyAlignment="1" applyProtection="1">
      <alignment horizontal="center" vertical="center" wrapText="1"/>
      <protection locked="0"/>
    </xf>
    <xf numFmtId="0" fontId="5" fillId="3" borderId="27" xfId="0" applyFont="1" applyFill="1" applyBorder="1" applyAlignment="1" applyProtection="1">
      <alignment vertical="center"/>
      <protection locked="0"/>
    </xf>
    <xf numFmtId="0" fontId="0" fillId="17" borderId="0" xfId="0" applyFill="1"/>
    <xf numFmtId="0" fontId="4" fillId="15" borderId="23" xfId="0" applyFont="1" applyFill="1" applyBorder="1" applyAlignment="1">
      <alignment horizontal="left" vertical="center" wrapText="1"/>
    </xf>
    <xf numFmtId="0" fontId="4" fillId="15" borderId="27" xfId="0" applyFont="1" applyFill="1" applyBorder="1" applyAlignment="1">
      <alignment vertical="center" wrapText="1"/>
    </xf>
    <xf numFmtId="0" fontId="4" fillId="15" borderId="23" xfId="0" applyFont="1" applyFill="1" applyBorder="1" applyAlignment="1">
      <alignment vertical="center" wrapText="1"/>
    </xf>
    <xf numFmtId="0" fontId="4" fillId="15" borderId="39" xfId="0" applyFont="1" applyFill="1" applyBorder="1" applyAlignment="1">
      <alignment vertical="center" wrapText="1"/>
    </xf>
    <xf numFmtId="0" fontId="4" fillId="15" borderId="36" xfId="0" applyFont="1" applyFill="1" applyBorder="1" applyAlignment="1">
      <alignment vertical="center" wrapText="1"/>
    </xf>
    <xf numFmtId="0" fontId="4" fillId="3" borderId="0" xfId="0" applyFont="1" applyFill="1"/>
    <xf numFmtId="0" fontId="0" fillId="3" borderId="0" xfId="0" applyFill="1" applyAlignment="1">
      <alignment wrapText="1"/>
    </xf>
    <xf numFmtId="0" fontId="36" fillId="3" borderId="0" xfId="0" applyFont="1" applyFill="1" applyAlignment="1">
      <alignment vertical="center"/>
    </xf>
    <xf numFmtId="0" fontId="29" fillId="3" borderId="0" xfId="0" applyFont="1" applyFill="1" applyAlignment="1">
      <alignment vertical="center"/>
    </xf>
    <xf numFmtId="0" fontId="37" fillId="3" borderId="0" xfId="0" applyFont="1" applyFill="1" applyAlignment="1">
      <alignment vertical="center" wrapText="1"/>
    </xf>
    <xf numFmtId="0" fontId="37" fillId="3" borderId="0" xfId="0" applyFont="1" applyFill="1" applyAlignment="1">
      <alignment horizontal="center" vertical="center" wrapText="1"/>
    </xf>
    <xf numFmtId="0" fontId="39" fillId="5" borderId="14" xfId="0" applyFont="1" applyFill="1" applyBorder="1" applyAlignment="1">
      <alignment horizontal="center" vertical="center"/>
    </xf>
    <xf numFmtId="0" fontId="39" fillId="5" borderId="15" xfId="0" applyFont="1" applyFill="1" applyBorder="1" applyAlignment="1">
      <alignment horizontal="center" vertical="center"/>
    </xf>
    <xf numFmtId="0" fontId="39" fillId="5" borderId="16" xfId="0" applyFont="1" applyFill="1" applyBorder="1" applyAlignment="1">
      <alignment horizontal="center" vertical="center"/>
    </xf>
    <xf numFmtId="0" fontId="39" fillId="0" borderId="17" xfId="0" applyFont="1" applyBorder="1" applyAlignment="1">
      <alignment horizontal="center" vertical="center" wrapText="1"/>
    </xf>
    <xf numFmtId="0" fontId="38" fillId="6" borderId="18" xfId="0" applyFont="1" applyFill="1" applyBorder="1" applyAlignment="1">
      <alignment horizontal="center" vertical="center" wrapText="1"/>
    </xf>
    <xf numFmtId="0" fontId="38" fillId="7" borderId="19" xfId="0" applyFont="1" applyFill="1" applyBorder="1" applyAlignment="1">
      <alignment horizontal="center" vertical="center" wrapText="1"/>
    </xf>
    <xf numFmtId="0" fontId="38" fillId="8" borderId="19" xfId="0" applyFont="1" applyFill="1" applyBorder="1" applyAlignment="1">
      <alignment horizontal="center" vertical="center" wrapText="1"/>
    </xf>
    <xf numFmtId="0" fontId="38" fillId="9" borderId="19" xfId="0" applyFont="1" applyFill="1" applyBorder="1" applyAlignment="1">
      <alignment horizontal="center" vertical="center" wrapText="1"/>
    </xf>
    <xf numFmtId="0" fontId="38" fillId="10" borderId="20"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11" borderId="22" xfId="0" applyFont="1" applyFill="1" applyBorder="1" applyAlignment="1">
      <alignment horizontal="center" vertical="center" wrapText="1"/>
    </xf>
    <xf numFmtId="0" fontId="39" fillId="11" borderId="23" xfId="0" applyFont="1" applyFill="1" applyBorder="1" applyAlignment="1">
      <alignment horizontal="center" vertical="center" wrapText="1"/>
    </xf>
    <xf numFmtId="0" fontId="39" fillId="4" borderId="23"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39" fillId="12" borderId="22" xfId="0" applyFont="1" applyFill="1" applyBorder="1" applyAlignment="1">
      <alignment horizontal="center" vertical="center" wrapText="1"/>
    </xf>
    <xf numFmtId="0" fontId="39" fillId="13" borderId="22" xfId="0" applyFont="1" applyFill="1" applyBorder="1" applyAlignment="1">
      <alignment horizontal="center" vertical="center" wrapText="1"/>
    </xf>
    <xf numFmtId="0" fontId="39" fillId="12" borderId="23" xfId="0" applyFont="1" applyFill="1" applyBorder="1" applyAlignment="1">
      <alignment horizontal="center" vertical="center" wrapText="1"/>
    </xf>
    <xf numFmtId="0" fontId="39" fillId="11" borderId="24" xfId="0" applyFont="1" applyFill="1" applyBorder="1" applyAlignment="1">
      <alignment horizontal="center" vertical="center" wrapText="1"/>
    </xf>
    <xf numFmtId="0" fontId="39" fillId="13" borderId="23" xfId="0" applyFont="1" applyFill="1" applyBorder="1" applyAlignment="1">
      <alignment horizontal="center" vertical="center" wrapText="1"/>
    </xf>
    <xf numFmtId="0" fontId="39" fillId="12" borderId="24" xfId="0" applyFont="1" applyFill="1" applyBorder="1" applyAlignment="1">
      <alignment horizontal="center" vertical="center" wrapText="1"/>
    </xf>
    <xf numFmtId="0" fontId="39" fillId="0" borderId="25" xfId="0" applyFont="1" applyBorder="1" applyAlignment="1">
      <alignment horizontal="center" vertical="center" wrapText="1"/>
    </xf>
    <xf numFmtId="0" fontId="39" fillId="13" borderId="14" xfId="0" applyFont="1" applyFill="1" applyBorder="1" applyAlignment="1">
      <alignment horizontal="center" vertical="center" wrapText="1"/>
    </xf>
    <xf numFmtId="0" fontId="39" fillId="13" borderId="15" xfId="0" applyFont="1" applyFill="1" applyBorder="1" applyAlignment="1">
      <alignment horizontal="center" vertical="center" wrapText="1"/>
    </xf>
    <xf numFmtId="0" fontId="39" fillId="13" borderId="16"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0" xfId="0" applyFont="1" applyFill="1" applyAlignment="1">
      <alignment horizontal="center" vertical="center"/>
    </xf>
    <xf numFmtId="0" fontId="40" fillId="3" borderId="0" xfId="0" applyFont="1" applyFill="1" applyAlignment="1">
      <alignment vertical="center" wrapText="1"/>
    </xf>
    <xf numFmtId="0" fontId="41" fillId="4" borderId="26"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43" fillId="0" borderId="29" xfId="0" applyFont="1" applyBorder="1" applyAlignment="1">
      <alignment horizontal="center"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0" fillId="0" borderId="20" xfId="0" applyFont="1" applyBorder="1" applyAlignment="1">
      <alignment horizontal="left" vertical="center" wrapText="1"/>
    </xf>
    <xf numFmtId="0" fontId="43" fillId="0" borderId="30" xfId="0" applyFont="1" applyBorder="1" applyAlignment="1">
      <alignment horizontal="center" vertical="center" wrapText="1"/>
    </xf>
    <xf numFmtId="0" fontId="40" fillId="0" borderId="22" xfId="0" applyFont="1" applyBorder="1" applyAlignment="1">
      <alignment horizontal="left" vertical="center" wrapText="1"/>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3" fillId="0" borderId="31" xfId="0" applyFont="1" applyBorder="1" applyAlignment="1">
      <alignment horizontal="center" vertical="center" wrapText="1"/>
    </xf>
    <xf numFmtId="0" fontId="40" fillId="0" borderId="14" xfId="0" applyFont="1" applyBorder="1" applyAlignment="1">
      <alignment horizontal="left" vertical="center" wrapText="1"/>
    </xf>
    <xf numFmtId="0" fontId="44" fillId="0" borderId="15" xfId="0" applyFont="1" applyBorder="1" applyAlignment="1">
      <alignment horizontal="left" vertical="center" wrapText="1"/>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24" fillId="3" borderId="0" xfId="0" applyFont="1" applyFill="1"/>
    <xf numFmtId="165" fontId="4" fillId="16" borderId="54" xfId="2" applyNumberFormat="1" applyFont="1" applyFill="1" applyBorder="1" applyProtection="1"/>
    <xf numFmtId="0" fontId="29" fillId="3" borderId="0" xfId="0" applyFont="1" applyFill="1" applyAlignment="1">
      <alignment horizontal="center"/>
    </xf>
    <xf numFmtId="0" fontId="4" fillId="16" borderId="54" xfId="2" applyNumberFormat="1" applyFont="1" applyFill="1" applyBorder="1" applyProtection="1"/>
    <xf numFmtId="0" fontId="62" fillId="3" borderId="0" xfId="0" applyFont="1" applyFill="1" applyAlignment="1">
      <alignment horizontal="center" vertical="center"/>
    </xf>
    <xf numFmtId="0" fontId="33" fillId="3" borderId="0" xfId="0" applyFont="1" applyFill="1" applyAlignment="1">
      <alignment horizontal="center" vertical="center"/>
    </xf>
    <xf numFmtId="0" fontId="31" fillId="16" borderId="23" xfId="0" applyFont="1" applyFill="1" applyBorder="1" applyAlignment="1">
      <alignment horizontal="center" vertical="center"/>
    </xf>
    <xf numFmtId="17" fontId="31" fillId="14" borderId="23" xfId="0" applyNumberFormat="1" applyFont="1" applyFill="1" applyBorder="1" applyAlignment="1">
      <alignment horizontal="center" vertical="center"/>
    </xf>
    <xf numFmtId="0" fontId="4" fillId="14" borderId="23" xfId="0" applyFont="1" applyFill="1" applyBorder="1" applyAlignment="1">
      <alignment horizontal="center" vertical="center" wrapText="1"/>
    </xf>
    <xf numFmtId="0" fontId="4" fillId="14" borderId="64" xfId="0" applyFont="1" applyFill="1" applyBorder="1" applyAlignment="1">
      <alignment horizontal="center" vertical="center" wrapText="1"/>
    </xf>
    <xf numFmtId="0" fontId="4" fillId="14" borderId="65" xfId="0" applyFont="1" applyFill="1" applyBorder="1" applyAlignment="1">
      <alignment horizontal="center" vertical="center" wrapText="1"/>
    </xf>
    <xf numFmtId="0" fontId="4" fillId="14" borderId="67" xfId="0" applyFont="1" applyFill="1" applyBorder="1" applyAlignment="1">
      <alignment horizontal="center" vertical="center" wrapText="1"/>
    </xf>
    <xf numFmtId="0" fontId="4" fillId="14" borderId="68" xfId="0" applyFont="1" applyFill="1" applyBorder="1" applyAlignment="1">
      <alignment horizontal="center" vertical="center" wrapText="1"/>
    </xf>
    <xf numFmtId="0" fontId="4" fillId="14" borderId="66" xfId="0" applyFont="1" applyFill="1" applyBorder="1" applyAlignment="1">
      <alignment horizontal="center" vertical="center" wrapText="1"/>
    </xf>
    <xf numFmtId="0" fontId="30" fillId="3" borderId="0" xfId="0" applyFont="1" applyFill="1"/>
    <xf numFmtId="0" fontId="62" fillId="3" borderId="0" xfId="0" applyFont="1" applyFill="1" applyAlignment="1">
      <alignment vertical="center"/>
    </xf>
    <xf numFmtId="0" fontId="20" fillId="3" borderId="0" xfId="0" applyFont="1" applyFill="1" applyAlignment="1">
      <alignment horizontal="left" vertical="center" wrapText="1"/>
    </xf>
    <xf numFmtId="0" fontId="79" fillId="3" borderId="0" xfId="0" applyFont="1" applyFill="1"/>
    <xf numFmtId="0" fontId="79" fillId="0" borderId="0" xfId="0" applyFont="1"/>
    <xf numFmtId="0" fontId="23" fillId="3" borderId="0" xfId="0" applyFont="1" applyFill="1" applyAlignment="1">
      <alignment horizontal="center" vertical="center" wrapText="1"/>
    </xf>
    <xf numFmtId="0" fontId="23" fillId="3" borderId="0" xfId="0" applyFont="1" applyFill="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1" fontId="0" fillId="16" borderId="33" xfId="2" applyNumberFormat="1" applyFont="1" applyFill="1" applyBorder="1" applyAlignment="1" applyProtection="1">
      <alignment horizontal="center" vertical="center"/>
    </xf>
    <xf numFmtId="165" fontId="0" fillId="3" borderId="0" xfId="0" applyNumberFormat="1" applyFill="1" applyAlignment="1">
      <alignment vertical="center"/>
    </xf>
    <xf numFmtId="165" fontId="0" fillId="0" borderId="0" xfId="0" applyNumberFormat="1" applyAlignment="1">
      <alignment vertical="center"/>
    </xf>
    <xf numFmtId="166" fontId="0" fillId="0" borderId="0" xfId="0" applyNumberFormat="1" applyAlignment="1">
      <alignment horizontal="center" vertical="center"/>
    </xf>
    <xf numFmtId="9" fontId="29" fillId="0" borderId="0" xfId="4" applyFont="1" applyProtection="1"/>
    <xf numFmtId="0" fontId="23" fillId="27" borderId="23" xfId="0" applyFont="1" applyFill="1" applyBorder="1" applyAlignment="1">
      <alignment horizontal="center" vertical="center"/>
    </xf>
    <xf numFmtId="17" fontId="23" fillId="14" borderId="23" xfId="0" applyNumberFormat="1" applyFont="1" applyFill="1" applyBorder="1" applyAlignment="1">
      <alignment horizontal="center" vertical="center"/>
    </xf>
    <xf numFmtId="0" fontId="4" fillId="14" borderId="23" xfId="0" applyFont="1" applyFill="1" applyBorder="1" applyAlignment="1">
      <alignment horizontal="left" vertical="center" wrapText="1"/>
    </xf>
    <xf numFmtId="165" fontId="2" fillId="16" borderId="23" xfId="0" applyNumberFormat="1" applyFont="1" applyFill="1" applyBorder="1" applyAlignment="1">
      <alignment horizontal="left" vertical="center" wrapText="1"/>
    </xf>
    <xf numFmtId="1" fontId="2" fillId="16" borderId="23" xfId="0" applyNumberFormat="1" applyFont="1" applyFill="1" applyBorder="1" applyAlignment="1">
      <alignment horizontal="left" vertical="center" wrapText="1"/>
    </xf>
    <xf numFmtId="0" fontId="4" fillId="14" borderId="27" xfId="0" applyFont="1" applyFill="1" applyBorder="1" applyAlignment="1">
      <alignment horizontal="left" vertical="center" wrapText="1"/>
    </xf>
    <xf numFmtId="0" fontId="63" fillId="0" borderId="0" xfId="0" applyFont="1"/>
    <xf numFmtId="44" fontId="63" fillId="0" borderId="0" xfId="2" applyFont="1" applyProtection="1"/>
    <xf numFmtId="9" fontId="63" fillId="0" borderId="0" xfId="4" applyFont="1" applyProtection="1"/>
    <xf numFmtId="0" fontId="4" fillId="15" borderId="24" xfId="0" applyFont="1" applyFill="1" applyBorder="1" applyAlignment="1">
      <alignment horizontal="center" vertical="center" wrapText="1"/>
    </xf>
    <xf numFmtId="0" fontId="1" fillId="16" borderId="44" xfId="0" applyFont="1" applyFill="1" applyBorder="1" applyAlignment="1">
      <alignment horizontal="center" vertical="center" wrapText="1"/>
    </xf>
    <xf numFmtId="0" fontId="20" fillId="15" borderId="44" xfId="0" applyFont="1" applyFill="1" applyBorder="1" applyAlignment="1">
      <alignment horizontal="center" vertical="center" wrapText="1"/>
    </xf>
    <xf numFmtId="0" fontId="80" fillId="15" borderId="44" xfId="0" applyFont="1" applyFill="1" applyBorder="1" applyAlignment="1">
      <alignment horizontal="center" vertical="center" wrapText="1"/>
    </xf>
    <xf numFmtId="0" fontId="4" fillId="15" borderId="4" xfId="0" applyFont="1" applyFill="1" applyBorder="1" applyAlignment="1">
      <alignment horizontal="left" vertical="center" wrapText="1" indent="1"/>
    </xf>
    <xf numFmtId="0" fontId="4" fillId="15" borderId="5" xfId="0" applyFont="1" applyFill="1" applyBorder="1" applyAlignment="1">
      <alignment horizontal="left" vertical="center" wrapText="1" indent="1"/>
    </xf>
    <xf numFmtId="0" fontId="47" fillId="15" borderId="5" xfId="0" applyFont="1" applyFill="1" applyBorder="1" applyAlignment="1">
      <alignment horizontal="left" vertical="center" wrapText="1" indent="6"/>
    </xf>
    <xf numFmtId="0" fontId="4" fillId="15" borderId="44" xfId="0" applyFont="1" applyFill="1" applyBorder="1" applyAlignment="1">
      <alignment horizontal="left" vertical="center" wrapText="1" indent="1"/>
    </xf>
    <xf numFmtId="0" fontId="2" fillId="16" borderId="5" xfId="0" applyFont="1" applyFill="1" applyBorder="1" applyAlignment="1">
      <alignment horizontal="left" vertical="center" wrapText="1" indent="1"/>
    </xf>
    <xf numFmtId="0" fontId="4" fillId="15" borderId="27" xfId="0" applyFont="1" applyFill="1" applyBorder="1" applyAlignment="1" applyProtection="1">
      <alignment horizontal="center" vertical="center" wrapText="1"/>
      <protection locked="0"/>
    </xf>
    <xf numFmtId="0" fontId="4" fillId="15" borderId="40" xfId="0" applyFont="1" applyFill="1" applyBorder="1" applyAlignment="1" applyProtection="1">
      <alignment horizontal="center" vertical="center" wrapText="1"/>
      <protection locked="0"/>
    </xf>
    <xf numFmtId="0" fontId="4" fillId="15" borderId="39" xfId="0" applyFont="1" applyFill="1" applyBorder="1" applyAlignment="1" applyProtection="1">
      <alignment horizontal="center" vertical="center" wrapText="1"/>
      <protection locked="0"/>
    </xf>
    <xf numFmtId="0" fontId="83" fillId="15" borderId="0" xfId="0" applyFont="1" applyFill="1" applyAlignment="1" applyProtection="1">
      <alignment horizontal="center"/>
      <protection locked="0"/>
    </xf>
    <xf numFmtId="0" fontId="4" fillId="15" borderId="23" xfId="0" applyFont="1" applyFill="1" applyBorder="1" applyAlignment="1" applyProtection="1">
      <alignment horizontal="center" vertical="center" wrapText="1"/>
      <protection locked="0"/>
    </xf>
    <xf numFmtId="0" fontId="51" fillId="15" borderId="40" xfId="0" applyFont="1" applyFill="1" applyBorder="1" applyAlignment="1" applyProtection="1">
      <alignment horizontal="center" vertical="center" wrapText="1"/>
      <protection locked="0"/>
    </xf>
    <xf numFmtId="0" fontId="54" fillId="15" borderId="40" xfId="0" applyFont="1" applyFill="1" applyBorder="1" applyAlignment="1" applyProtection="1">
      <alignment horizontal="center" vertical="center" wrapText="1"/>
      <protection locked="0"/>
    </xf>
    <xf numFmtId="0" fontId="55" fillId="15" borderId="40" xfId="0" applyFont="1" applyFill="1" applyBorder="1" applyAlignment="1" applyProtection="1">
      <alignment horizontal="center" vertical="center" wrapText="1"/>
      <protection locked="0"/>
    </xf>
    <xf numFmtId="0" fontId="28" fillId="15" borderId="40" xfId="0" applyFont="1" applyFill="1" applyBorder="1" applyAlignment="1" applyProtection="1">
      <alignment horizontal="center" vertical="center" wrapText="1"/>
      <protection locked="0"/>
    </xf>
    <xf numFmtId="0" fontId="4" fillId="15" borderId="6" xfId="0" applyFont="1" applyFill="1" applyBorder="1" applyAlignment="1" applyProtection="1">
      <alignment horizontal="center" vertical="center" wrapText="1"/>
      <protection locked="0"/>
    </xf>
    <xf numFmtId="0" fontId="4" fillId="15" borderId="0" xfId="0" applyFont="1" applyFill="1" applyAlignment="1" applyProtection="1">
      <alignment horizontal="center" vertical="center" wrapText="1"/>
      <protection locked="0"/>
    </xf>
    <xf numFmtId="1" fontId="2" fillId="3" borderId="0" xfId="0" applyNumberFormat="1" applyFont="1" applyFill="1" applyAlignment="1" applyProtection="1">
      <alignment horizontal="center" vertical="center" wrapText="1"/>
      <protection locked="0"/>
    </xf>
    <xf numFmtId="9" fontId="4" fillId="3" borderId="0" xfId="0" applyNumberFormat="1" applyFont="1" applyFill="1" applyAlignment="1" applyProtection="1">
      <alignment horizontal="center" vertical="center" wrapText="1"/>
      <protection locked="0"/>
    </xf>
    <xf numFmtId="9" fontId="73" fillId="3" borderId="0" xfId="0" applyNumberFormat="1" applyFont="1" applyFill="1" applyAlignment="1">
      <alignment vertical="center"/>
    </xf>
    <xf numFmtId="0" fontId="73" fillId="3" borderId="0" xfId="0" applyFont="1" applyFill="1" applyAlignment="1">
      <alignment vertical="center" wrapText="1"/>
    </xf>
    <xf numFmtId="0" fontId="73" fillId="3" borderId="0" xfId="0" applyFont="1" applyFill="1" applyAlignment="1">
      <alignment horizontal="center" vertical="center" wrapText="1"/>
    </xf>
    <xf numFmtId="0" fontId="21" fillId="22" borderId="23" xfId="0" applyFont="1" applyFill="1" applyBorder="1" applyAlignment="1">
      <alignment horizontal="left" vertical="top" wrapText="1"/>
    </xf>
    <xf numFmtId="9" fontId="73" fillId="3" borderId="0" xfId="0" applyNumberFormat="1" applyFont="1" applyFill="1" applyAlignment="1">
      <alignment horizontal="center" vertical="center" wrapText="1"/>
    </xf>
    <xf numFmtId="0" fontId="4" fillId="16" borderId="54" xfId="0" applyFont="1" applyFill="1" applyBorder="1"/>
    <xf numFmtId="8" fontId="4" fillId="16" borderId="45" xfId="0" applyNumberFormat="1" applyFont="1" applyFill="1" applyBorder="1"/>
    <xf numFmtId="8" fontId="4" fillId="16" borderId="47" xfId="0" applyNumberFormat="1" applyFont="1" applyFill="1" applyBorder="1"/>
    <xf numFmtId="8" fontId="4" fillId="16" borderId="23" xfId="0" applyNumberFormat="1" applyFont="1" applyFill="1" applyBorder="1"/>
    <xf numFmtId="165" fontId="4" fillId="16" borderId="23" xfId="0" applyNumberFormat="1" applyFont="1" applyFill="1" applyBorder="1"/>
    <xf numFmtId="0" fontId="1" fillId="16" borderId="15" xfId="0" applyFont="1" applyFill="1" applyBorder="1"/>
    <xf numFmtId="8" fontId="4" fillId="16" borderId="53" xfId="0" applyNumberFormat="1" applyFont="1" applyFill="1" applyBorder="1"/>
    <xf numFmtId="8" fontId="4" fillId="16" borderId="57" xfId="0" applyNumberFormat="1" applyFont="1" applyFill="1" applyBorder="1"/>
    <xf numFmtId="0" fontId="4" fillId="18" borderId="34" xfId="0" applyFont="1" applyFill="1" applyBorder="1" applyAlignment="1">
      <alignment horizontal="center" vertical="center" wrapText="1"/>
    </xf>
    <xf numFmtId="9" fontId="4" fillId="18" borderId="23" xfId="0" applyNumberFormat="1" applyFont="1" applyFill="1" applyBorder="1" applyAlignment="1">
      <alignment horizontal="center" vertical="center" wrapText="1"/>
    </xf>
    <xf numFmtId="8" fontId="4" fillId="16" borderId="34" xfId="0" applyNumberFormat="1" applyFont="1" applyFill="1" applyBorder="1"/>
    <xf numFmtId="8" fontId="4" fillId="16" borderId="33" xfId="0" applyNumberFormat="1" applyFont="1" applyFill="1" applyBorder="1"/>
    <xf numFmtId="165" fontId="4" fillId="16" borderId="49" xfId="0" applyNumberFormat="1" applyFont="1" applyFill="1" applyBorder="1"/>
    <xf numFmtId="165" fontId="4" fillId="16" borderId="50" xfId="0" applyNumberFormat="1" applyFont="1" applyFill="1" applyBorder="1"/>
    <xf numFmtId="165" fontId="4" fillId="16" borderId="51" xfId="0" applyNumberFormat="1" applyFont="1" applyFill="1" applyBorder="1"/>
    <xf numFmtId="0" fontId="49" fillId="26" borderId="76" xfId="0" applyFont="1" applyFill="1" applyBorder="1" applyAlignment="1">
      <alignment vertical="top" wrapText="1"/>
    </xf>
    <xf numFmtId="0" fontId="49" fillId="26" borderId="5" xfId="0" applyFont="1" applyFill="1" applyBorder="1" applyAlignment="1">
      <alignment vertical="top" wrapText="1"/>
    </xf>
    <xf numFmtId="0" fontId="49" fillId="26" borderId="5" xfId="0" applyFont="1" applyFill="1" applyBorder="1" applyAlignment="1">
      <alignment horizontal="left" vertical="top" wrapText="1"/>
    </xf>
    <xf numFmtId="0" fontId="72" fillId="0" borderId="0" xfId="0" applyFont="1" applyAlignment="1" applyProtection="1">
      <alignment vertical="center"/>
      <protection hidden="1"/>
    </xf>
    <xf numFmtId="0" fontId="21" fillId="2" borderId="34" xfId="0" applyFont="1" applyFill="1" applyBorder="1" applyAlignment="1" applyProtection="1">
      <alignment horizontal="center" vertical="center" wrapText="1"/>
      <protection locked="0"/>
    </xf>
    <xf numFmtId="164" fontId="3" fillId="17" borderId="30" xfId="0" applyNumberFormat="1" applyFont="1" applyFill="1" applyBorder="1" applyAlignment="1" applyProtection="1">
      <alignment horizontal="center" vertical="center" wrapText="1"/>
      <protection locked="0"/>
    </xf>
    <xf numFmtId="164" fontId="3" fillId="17" borderId="34" xfId="0" applyNumberFormat="1" applyFont="1" applyFill="1" applyBorder="1" applyAlignment="1" applyProtection="1">
      <alignment horizontal="center" vertical="center" wrapText="1"/>
      <protection locked="0"/>
    </xf>
    <xf numFmtId="0" fontId="21" fillId="2" borderId="32" xfId="0" applyFont="1" applyFill="1" applyBorder="1" applyAlignment="1" applyProtection="1">
      <alignment horizontal="center" vertical="center" wrapText="1"/>
      <protection locked="0"/>
    </xf>
    <xf numFmtId="0" fontId="61" fillId="3" borderId="0" xfId="0" applyFont="1" applyFill="1" applyAlignment="1" applyProtection="1">
      <alignment horizontal="center" vertical="center"/>
      <protection locked="0"/>
    </xf>
    <xf numFmtId="0" fontId="58" fillId="3" borderId="0" xfId="0" applyFont="1" applyFill="1" applyAlignment="1" applyProtection="1">
      <alignment horizontal="center" vertical="center"/>
      <protection locked="0"/>
    </xf>
    <xf numFmtId="0" fontId="59" fillId="3" borderId="0" xfId="0" applyFont="1" applyFill="1" applyAlignment="1" applyProtection="1">
      <alignment horizontal="center" vertical="center" wrapText="1"/>
      <protection locked="0"/>
    </xf>
    <xf numFmtId="0" fontId="23" fillId="0" borderId="0" xfId="0" applyFont="1" applyAlignment="1" applyProtection="1">
      <alignment horizontal="center"/>
      <protection locked="0"/>
    </xf>
    <xf numFmtId="0" fontId="1" fillId="2" borderId="23" xfId="0" applyFont="1" applyFill="1" applyBorder="1" applyAlignment="1" applyProtection="1">
      <alignment horizontal="center" vertical="center" wrapText="1"/>
      <protection locked="0"/>
    </xf>
    <xf numFmtId="0" fontId="89" fillId="16" borderId="39" xfId="0" applyFont="1" applyFill="1" applyBorder="1" applyAlignment="1" applyProtection="1">
      <alignment horizontal="center" vertical="center" wrapText="1"/>
      <protection hidden="1"/>
    </xf>
    <xf numFmtId="0" fontId="91" fillId="16" borderId="27" xfId="0" applyFont="1" applyFill="1" applyBorder="1" applyAlignment="1" applyProtection="1">
      <alignment horizontal="center" vertical="center" wrapText="1"/>
      <protection hidden="1"/>
    </xf>
    <xf numFmtId="0" fontId="89" fillId="16" borderId="23" xfId="0" applyFont="1" applyFill="1" applyBorder="1" applyAlignment="1" applyProtection="1">
      <alignment horizontal="center" vertical="center" wrapText="1"/>
      <protection hidden="1"/>
    </xf>
    <xf numFmtId="165" fontId="2" fillId="16" borderId="27" xfId="2" applyNumberFormat="1" applyFont="1" applyFill="1" applyBorder="1" applyAlignment="1" applyProtection="1">
      <alignment horizontal="left" vertical="center" wrapText="1"/>
    </xf>
    <xf numFmtId="0" fontId="18" fillId="16" borderId="23" xfId="1" applyFont="1" applyFill="1" applyBorder="1" applyAlignment="1" applyProtection="1">
      <alignment horizontal="left" vertical="center" wrapText="1"/>
      <protection locked="0"/>
    </xf>
    <xf numFmtId="0" fontId="77" fillId="3" borderId="0" xfId="0" applyFont="1" applyFill="1" applyAlignment="1">
      <alignment horizontal="center" vertical="center" wrapText="1"/>
    </xf>
    <xf numFmtId="0" fontId="2" fillId="14" borderId="44" xfId="0" applyFont="1" applyFill="1" applyBorder="1" applyAlignment="1">
      <alignment horizontal="center" vertical="center" wrapText="1"/>
    </xf>
    <xf numFmtId="0" fontId="4" fillId="14" borderId="42" xfId="0" applyFont="1" applyFill="1" applyBorder="1" applyAlignment="1">
      <alignment horizontal="center" vertical="center" wrapText="1"/>
    </xf>
    <xf numFmtId="0" fontId="4" fillId="14" borderId="22" xfId="0" applyFont="1" applyFill="1" applyBorder="1" applyAlignment="1">
      <alignment horizontal="center" vertical="center" wrapText="1"/>
    </xf>
    <xf numFmtId="0" fontId="4" fillId="14" borderId="23" xfId="0" applyFont="1" applyFill="1" applyBorder="1" applyAlignment="1">
      <alignment horizontal="center" vertical="top" wrapText="1"/>
    </xf>
    <xf numFmtId="0" fontId="75" fillId="16" borderId="18" xfId="0" applyFont="1" applyFill="1" applyBorder="1" applyAlignment="1">
      <alignment horizontal="center" vertical="center" wrapText="1"/>
    </xf>
    <xf numFmtId="9" fontId="73" fillId="16" borderId="23" xfId="0" applyNumberFormat="1" applyFont="1" applyFill="1" applyBorder="1" applyAlignment="1">
      <alignment horizontal="center" vertical="center"/>
    </xf>
    <xf numFmtId="0" fontId="75" fillId="14" borderId="79" xfId="0" applyFont="1" applyFill="1" applyBorder="1" applyAlignment="1">
      <alignment horizontal="center" vertical="center" wrapText="1"/>
    </xf>
    <xf numFmtId="0" fontId="73" fillId="15" borderId="80" xfId="0" applyFont="1" applyFill="1" applyBorder="1" applyAlignment="1">
      <alignment horizontal="center" vertical="center" wrapText="1"/>
    </xf>
    <xf numFmtId="0" fontId="73" fillId="15" borderId="81" xfId="0" applyFont="1" applyFill="1" applyBorder="1" applyAlignment="1">
      <alignment horizontal="center" vertical="center" wrapText="1"/>
    </xf>
    <xf numFmtId="0" fontId="73" fillId="15" borderId="82" xfId="0" applyFont="1" applyFill="1" applyBorder="1" applyAlignment="1">
      <alignment vertical="center" wrapText="1"/>
    </xf>
    <xf numFmtId="0" fontId="73" fillId="15" borderId="75" xfId="0" applyFont="1" applyFill="1" applyBorder="1" applyAlignment="1">
      <alignment vertical="center" wrapText="1"/>
    </xf>
    <xf numFmtId="0" fontId="73" fillId="15" borderId="82" xfId="0" applyFont="1" applyFill="1" applyBorder="1" applyAlignment="1">
      <alignment horizontal="left" vertical="center" wrapText="1"/>
    </xf>
    <xf numFmtId="0" fontId="73" fillId="15" borderId="3" xfId="0" applyFont="1" applyFill="1" applyBorder="1" applyAlignment="1">
      <alignment horizontal="left" vertical="center" wrapText="1"/>
    </xf>
    <xf numFmtId="0" fontId="23" fillId="3" borderId="0" xfId="0" applyFont="1" applyFill="1" applyAlignment="1">
      <alignment horizontal="center" vertical="center"/>
    </xf>
    <xf numFmtId="0" fontId="4" fillId="17" borderId="58" xfId="0" applyFont="1" applyFill="1" applyBorder="1" applyAlignment="1" applyProtection="1">
      <alignment vertical="center" wrapText="1"/>
      <protection locked="0"/>
    </xf>
    <xf numFmtId="0" fontId="4" fillId="17" borderId="60" xfId="0" applyFont="1" applyFill="1" applyBorder="1" applyAlignment="1" applyProtection="1">
      <alignment vertical="center" wrapText="1"/>
      <protection locked="0"/>
    </xf>
    <xf numFmtId="0" fontId="2" fillId="14" borderId="34" xfId="0" applyFont="1" applyFill="1" applyBorder="1" applyAlignment="1" applyProtection="1">
      <alignment vertical="center" wrapText="1"/>
      <protection locked="0"/>
    </xf>
    <xf numFmtId="165" fontId="4" fillId="27" borderId="56" xfId="0" applyNumberFormat="1" applyFont="1" applyFill="1" applyBorder="1"/>
    <xf numFmtId="0" fontId="2" fillId="14" borderId="58" xfId="0" applyFont="1" applyFill="1" applyBorder="1" applyAlignment="1" applyProtection="1">
      <alignment horizontal="center" vertical="center" wrapText="1"/>
      <protection locked="0"/>
    </xf>
    <xf numFmtId="0" fontId="4" fillId="17" borderId="33" xfId="0" applyFont="1" applyFill="1" applyBorder="1" applyAlignment="1" applyProtection="1">
      <alignment vertical="center" wrapText="1"/>
      <protection locked="0"/>
    </xf>
    <xf numFmtId="0" fontId="4" fillId="17" borderId="23" xfId="0" applyFont="1" applyFill="1" applyBorder="1" applyAlignment="1" applyProtection="1">
      <alignment vertical="center" wrapText="1"/>
      <protection locked="0"/>
    </xf>
    <xf numFmtId="0" fontId="4" fillId="15" borderId="40" xfId="0" applyFont="1" applyFill="1" applyBorder="1" applyAlignment="1">
      <alignment vertical="center" wrapText="1"/>
    </xf>
    <xf numFmtId="0" fontId="4" fillId="17" borderId="58" xfId="0" applyFont="1" applyFill="1" applyBorder="1" applyAlignment="1" applyProtection="1">
      <alignment horizontal="center" vertical="center" wrapText="1"/>
      <protection locked="0"/>
    </xf>
    <xf numFmtId="0" fontId="4" fillId="17" borderId="33" xfId="0" applyFont="1" applyFill="1" applyBorder="1" applyAlignment="1" applyProtection="1">
      <alignment horizontal="center" vertical="center" wrapText="1"/>
      <protection locked="0"/>
    </xf>
    <xf numFmtId="0" fontId="4" fillId="17" borderId="34" xfId="0" applyFont="1" applyFill="1" applyBorder="1" applyAlignment="1" applyProtection="1">
      <alignment horizontal="center" vertical="center" wrapText="1"/>
      <protection locked="0"/>
    </xf>
    <xf numFmtId="0" fontId="4" fillId="17" borderId="6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4" fillId="28" borderId="39" xfId="0" applyFont="1" applyFill="1" applyBorder="1" applyAlignment="1" applyProtection="1">
      <alignment horizontal="center" vertical="center" wrapText="1"/>
      <protection locked="0"/>
    </xf>
    <xf numFmtId="0" fontId="14" fillId="28" borderId="23" xfId="1" applyFont="1" applyFill="1" applyBorder="1" applyAlignment="1" applyProtection="1">
      <alignment horizontal="center" vertical="center"/>
      <protection locked="0"/>
    </xf>
    <xf numFmtId="14" fontId="14" fillId="28" borderId="39" xfId="0" applyNumberFormat="1" applyFont="1" applyFill="1" applyBorder="1" applyAlignment="1" applyProtection="1">
      <alignment horizontal="center" vertical="center" wrapText="1"/>
      <protection locked="0"/>
    </xf>
    <xf numFmtId="0" fontId="16" fillId="28" borderId="39" xfId="0" applyFont="1" applyFill="1" applyBorder="1" applyAlignment="1" applyProtection="1">
      <alignment horizontal="center" vertical="center" wrapText="1"/>
      <protection locked="0"/>
    </xf>
    <xf numFmtId="0" fontId="14" fillId="28" borderId="23" xfId="0" applyFont="1" applyFill="1" applyBorder="1" applyAlignment="1" applyProtection="1">
      <alignment horizontal="center" vertical="center" wrapText="1"/>
      <protection locked="0"/>
    </xf>
    <xf numFmtId="0" fontId="18" fillId="28" borderId="23" xfId="1" applyFont="1" applyFill="1" applyBorder="1" applyAlignment="1" applyProtection="1">
      <alignment horizontal="left" vertical="center" wrapText="1"/>
      <protection locked="0"/>
    </xf>
    <xf numFmtId="0" fontId="4" fillId="17" borderId="10" xfId="0" applyFont="1" applyFill="1" applyBorder="1" applyAlignment="1">
      <alignment horizontal="right" vertical="center" wrapText="1" indent="1"/>
    </xf>
    <xf numFmtId="0" fontId="4" fillId="17" borderId="11" xfId="0" applyFont="1" applyFill="1" applyBorder="1" applyAlignment="1" applyProtection="1">
      <alignment horizontal="left" vertical="center" wrapText="1"/>
      <protection locked="0"/>
      <extLst>
        <ext xmlns:xfpb="http://schemas.microsoft.com/office/spreadsheetml/2022/featurepropertybag" uri="{C7286773-470A-42A8-94C5-96B5CB345126}">
          <xfpb:xfComplement i="0"/>
        </ext>
      </extLst>
    </xf>
    <xf numFmtId="0" fontId="4" fillId="17" borderId="8" xfId="0" applyFont="1" applyFill="1" applyBorder="1" applyAlignment="1">
      <alignment horizontal="right" vertical="center" wrapText="1" indent="1"/>
    </xf>
    <xf numFmtId="0" fontId="4" fillId="17" borderId="6" xfId="0" applyFont="1" applyFill="1" applyBorder="1" applyAlignment="1" applyProtection="1">
      <alignment horizontal="left" vertical="center" wrapText="1"/>
      <protection locked="0"/>
      <extLst>
        <ext xmlns:xfpb="http://schemas.microsoft.com/office/spreadsheetml/2022/featurepropertybag" uri="{C7286773-470A-42A8-94C5-96B5CB345126}">
          <xfpb:xfComplement i="0"/>
        </ext>
      </extLst>
    </xf>
    <xf numFmtId="165" fontId="4" fillId="28" borderId="55" xfId="2" applyNumberFormat="1" applyFont="1" applyFill="1" applyBorder="1" applyProtection="1">
      <protection locked="0"/>
    </xf>
    <xf numFmtId="8" fontId="4" fillId="28" borderId="46" xfId="0" applyNumberFormat="1" applyFont="1" applyFill="1" applyBorder="1" applyProtection="1">
      <protection locked="0"/>
    </xf>
    <xf numFmtId="0" fontId="3" fillId="14" borderId="32" xfId="0" applyFont="1" applyFill="1" applyBorder="1" applyAlignment="1" applyProtection="1">
      <alignment horizontal="center" vertical="center" wrapText="1"/>
      <protection locked="0"/>
    </xf>
    <xf numFmtId="0" fontId="4" fillId="17" borderId="46" xfId="0" applyFont="1" applyFill="1" applyBorder="1" applyProtection="1">
      <protection locked="0"/>
    </xf>
    <xf numFmtId="0" fontId="4" fillId="15" borderId="75" xfId="0" applyFont="1" applyFill="1" applyBorder="1" applyAlignment="1">
      <alignment vertical="center" wrapText="1"/>
    </xf>
    <xf numFmtId="0" fontId="4" fillId="28" borderId="7" xfId="0" applyFont="1" applyFill="1" applyBorder="1" applyAlignment="1" applyProtection="1">
      <alignment horizontal="center" vertical="center" wrapText="1"/>
      <protection locked="0"/>
    </xf>
    <xf numFmtId="0" fontId="4" fillId="0" borderId="4" xfId="0" applyFont="1" applyBorder="1" applyAlignment="1">
      <alignment horizontal="left" vertical="center" wrapText="1" indent="1"/>
    </xf>
    <xf numFmtId="0" fontId="31" fillId="29" borderId="39" xfId="0" applyFont="1" applyFill="1" applyBorder="1" applyAlignment="1">
      <alignment horizontal="center" vertical="center" wrapText="1"/>
    </xf>
    <xf numFmtId="0" fontId="2" fillId="29" borderId="39" xfId="0" applyFont="1" applyFill="1" applyBorder="1" applyAlignment="1">
      <alignment horizontal="center" vertical="center" wrapText="1"/>
    </xf>
    <xf numFmtId="0" fontId="45" fillId="29" borderId="0" xfId="0" applyFont="1" applyFill="1" applyAlignment="1">
      <alignment horizontal="center" vertical="center" wrapText="1"/>
    </xf>
    <xf numFmtId="0" fontId="45" fillId="29" borderId="39" xfId="0" applyFont="1" applyFill="1" applyBorder="1" applyAlignment="1">
      <alignment horizontal="center" vertical="center" wrapText="1"/>
    </xf>
    <xf numFmtId="0" fontId="29" fillId="3" borderId="59" xfId="0" applyFont="1" applyFill="1" applyBorder="1"/>
    <xf numFmtId="0" fontId="8" fillId="3" borderId="0" xfId="0" applyFont="1" applyFill="1"/>
    <xf numFmtId="0" fontId="4" fillId="15" borderId="16" xfId="0" applyFont="1" applyFill="1" applyBorder="1" applyAlignment="1">
      <alignment horizontal="center" vertical="center" wrapText="1"/>
    </xf>
    <xf numFmtId="0" fontId="32" fillId="14" borderId="0" xfId="0" applyFont="1" applyFill="1" applyAlignment="1">
      <alignment vertical="center"/>
    </xf>
    <xf numFmtId="0" fontId="86" fillId="16" borderId="0" xfId="0" applyFont="1" applyFill="1"/>
    <xf numFmtId="165" fontId="0" fillId="3" borderId="36" xfId="0" applyNumberFormat="1" applyFill="1" applyBorder="1" applyAlignment="1">
      <alignment vertical="center"/>
    </xf>
    <xf numFmtId="1" fontId="0" fillId="16" borderId="30" xfId="2" applyNumberFormat="1" applyFont="1" applyFill="1" applyBorder="1" applyAlignment="1" applyProtection="1">
      <alignment horizontal="center" vertical="center"/>
    </xf>
    <xf numFmtId="0" fontId="0" fillId="16" borderId="33" xfId="0" applyFill="1" applyBorder="1" applyAlignment="1">
      <alignment horizontal="center" vertical="center"/>
    </xf>
    <xf numFmtId="1" fontId="0" fillId="16" borderId="30" xfId="4" applyNumberFormat="1" applyFont="1" applyFill="1" applyBorder="1" applyAlignment="1" applyProtection="1">
      <alignment horizontal="center" vertical="center" wrapText="1"/>
    </xf>
    <xf numFmtId="1" fontId="0" fillId="16" borderId="34" xfId="2" applyNumberFormat="1" applyFont="1" applyFill="1" applyBorder="1" applyAlignment="1" applyProtection="1">
      <alignment horizontal="center" vertical="center"/>
    </xf>
    <xf numFmtId="1" fontId="0" fillId="16" borderId="59" xfId="4" applyNumberFormat="1" applyFont="1" applyFill="1" applyBorder="1" applyAlignment="1" applyProtection="1">
      <alignment horizontal="center" vertical="center" wrapText="1"/>
    </xf>
    <xf numFmtId="0" fontId="0" fillId="16" borderId="58" xfId="0" applyFill="1" applyBorder="1" applyAlignment="1">
      <alignment horizontal="center" vertical="center"/>
    </xf>
    <xf numFmtId="1" fontId="0" fillId="16" borderId="60" xfId="2" applyNumberFormat="1" applyFont="1" applyFill="1" applyBorder="1" applyAlignment="1" applyProtection="1">
      <alignment horizontal="center" vertical="center"/>
    </xf>
    <xf numFmtId="0" fontId="23" fillId="27" borderId="33" xfId="0" applyFont="1" applyFill="1" applyBorder="1" applyAlignment="1">
      <alignment horizontal="center" vertical="center"/>
    </xf>
    <xf numFmtId="0" fontId="23" fillId="27" borderId="30" xfId="0" applyFont="1" applyFill="1" applyBorder="1" applyAlignment="1">
      <alignment horizontal="center" vertical="center"/>
    </xf>
    <xf numFmtId="0" fontId="23" fillId="27" borderId="34" xfId="0" applyFont="1" applyFill="1" applyBorder="1" applyAlignment="1">
      <alignment horizontal="center" vertical="center"/>
    </xf>
    <xf numFmtId="165" fontId="0" fillId="0" borderId="0" xfId="0" applyNumberFormat="1" applyAlignment="1">
      <alignment horizontal="center" vertical="center"/>
    </xf>
    <xf numFmtId="17" fontId="4" fillId="14" borderId="23" xfId="0" applyNumberFormat="1" applyFont="1" applyFill="1" applyBorder="1" applyAlignment="1">
      <alignment horizontal="center" vertical="center"/>
    </xf>
    <xf numFmtId="0" fontId="25" fillId="3" borderId="0" xfId="0" applyFont="1" applyFill="1" applyAlignment="1">
      <alignment horizontal="center" vertical="center"/>
    </xf>
    <xf numFmtId="0" fontId="26" fillId="3" borderId="0" xfId="0" applyFont="1" applyFill="1" applyAlignment="1">
      <alignment horizontal="center" vertical="center"/>
    </xf>
    <xf numFmtId="0" fontId="24" fillId="3" borderId="0" xfId="0" applyFont="1" applyFill="1" applyAlignment="1">
      <alignment horizontal="left" vertical="top"/>
    </xf>
    <xf numFmtId="0" fontId="95" fillId="3" borderId="0" xfId="0" applyFont="1" applyFill="1" applyAlignment="1">
      <alignment horizontal="left" vertical="center" wrapText="1"/>
    </xf>
    <xf numFmtId="0" fontId="97" fillId="3" borderId="0" xfId="0" applyFont="1" applyFill="1" applyAlignment="1">
      <alignment horizontal="left" wrapText="1"/>
    </xf>
    <xf numFmtId="0" fontId="49" fillId="15" borderId="0" xfId="0" applyFont="1" applyFill="1" applyAlignment="1">
      <alignment horizontal="left" vertical="center" wrapText="1"/>
    </xf>
    <xf numFmtId="0" fontId="49" fillId="15" borderId="64" xfId="0" applyFont="1" applyFill="1" applyBorder="1" applyAlignment="1">
      <alignment horizontal="left" vertical="center" wrapText="1"/>
    </xf>
    <xf numFmtId="0" fontId="49" fillId="15" borderId="95" xfId="0" applyFont="1" applyFill="1" applyBorder="1" applyAlignment="1">
      <alignment horizontal="left" vertical="top" wrapText="1"/>
    </xf>
    <xf numFmtId="0" fontId="49" fillId="15" borderId="0" xfId="0" applyFont="1" applyFill="1" applyAlignment="1">
      <alignment horizontal="left" vertical="top" wrapText="1"/>
    </xf>
    <xf numFmtId="9" fontId="73" fillId="3" borderId="0" xfId="0" applyNumberFormat="1" applyFont="1" applyFill="1" applyAlignment="1">
      <alignment horizontal="center" vertical="center"/>
    </xf>
    <xf numFmtId="0" fontId="73" fillId="3" borderId="0" xfId="0" applyFont="1" applyFill="1" applyAlignment="1">
      <alignment horizontal="center" vertical="center" wrapText="1"/>
    </xf>
    <xf numFmtId="9" fontId="74" fillId="16" borderId="77" xfId="0" applyNumberFormat="1" applyFont="1" applyFill="1" applyBorder="1" applyAlignment="1">
      <alignment horizontal="center" vertical="center"/>
    </xf>
    <xf numFmtId="9" fontId="74" fillId="16" borderId="78" xfId="0" applyNumberFormat="1" applyFont="1" applyFill="1" applyBorder="1" applyAlignment="1">
      <alignment horizontal="center" vertical="center"/>
    </xf>
    <xf numFmtId="9" fontId="73" fillId="16" borderId="23" xfId="0" applyNumberFormat="1" applyFont="1" applyFill="1" applyBorder="1" applyAlignment="1">
      <alignment horizontal="center" vertical="center"/>
    </xf>
    <xf numFmtId="0" fontId="4" fillId="15" borderId="27" xfId="0" applyFont="1" applyFill="1" applyBorder="1" applyAlignment="1">
      <alignment horizontal="center" vertical="center" wrapText="1"/>
    </xf>
    <xf numFmtId="0" fontId="4" fillId="15" borderId="40" xfId="0" applyFont="1" applyFill="1" applyBorder="1" applyAlignment="1">
      <alignment horizontal="center" vertical="center" wrapText="1"/>
    </xf>
    <xf numFmtId="0" fontId="2" fillId="14" borderId="33"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4" fillId="17" borderId="30" xfId="0" applyFont="1" applyFill="1" applyBorder="1" applyAlignment="1" applyProtection="1">
      <alignment horizontal="left" vertical="center" wrapText="1" indent="1"/>
      <protection locked="0"/>
    </xf>
    <xf numFmtId="0" fontId="4" fillId="17" borderId="34" xfId="0" applyFont="1" applyFill="1" applyBorder="1" applyAlignment="1" applyProtection="1">
      <alignment horizontal="left" vertical="center" wrapText="1" indent="1"/>
      <protection locked="0"/>
    </xf>
    <xf numFmtId="0" fontId="4" fillId="17" borderId="30" xfId="0" applyFont="1" applyFill="1" applyBorder="1" applyAlignment="1" applyProtection="1">
      <alignment vertical="center" wrapText="1"/>
      <protection locked="0"/>
    </xf>
    <xf numFmtId="0" fontId="4" fillId="17" borderId="34" xfId="0" applyFont="1" applyFill="1" applyBorder="1" applyAlignment="1" applyProtection="1">
      <alignment vertical="center" wrapText="1"/>
      <protection locked="0"/>
    </xf>
    <xf numFmtId="0" fontId="4" fillId="17" borderId="33" xfId="0" applyFont="1" applyFill="1" applyBorder="1" applyAlignment="1" applyProtection="1">
      <alignment horizontal="left" vertical="center" wrapText="1" indent="1"/>
      <protection locked="0"/>
    </xf>
    <xf numFmtId="0" fontId="4" fillId="17" borderId="33" xfId="0" applyFont="1" applyFill="1" applyBorder="1" applyAlignment="1" applyProtection="1">
      <alignment vertical="center" wrapText="1"/>
      <protection locked="0"/>
    </xf>
    <xf numFmtId="0" fontId="4" fillId="15" borderId="39"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4" fillId="17" borderId="58" xfId="0" applyFont="1" applyFill="1" applyBorder="1" applyAlignment="1" applyProtection="1">
      <alignment horizontal="left" vertical="center" wrapText="1" indent="1"/>
      <protection locked="0"/>
    </xf>
    <xf numFmtId="0" fontId="4" fillId="17" borderId="60" xfId="0" applyFont="1" applyFill="1" applyBorder="1" applyAlignment="1" applyProtection="1">
      <alignment horizontal="left" vertical="center" wrapText="1" indent="1"/>
      <protection locked="0"/>
    </xf>
    <xf numFmtId="0" fontId="2" fillId="14" borderId="34"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protection locked="0"/>
    </xf>
    <xf numFmtId="0" fontId="2" fillId="14" borderId="40" xfId="0" applyFont="1" applyFill="1" applyBorder="1" applyAlignment="1" applyProtection="1">
      <alignment horizontal="center" vertical="center" wrapText="1"/>
      <protection locked="0"/>
    </xf>
    <xf numFmtId="0" fontId="2" fillId="14" borderId="39" xfId="0" applyFont="1" applyFill="1" applyBorder="1" applyAlignment="1" applyProtection="1">
      <alignment horizontal="center" vertical="center" wrapText="1"/>
      <protection locked="0"/>
    </xf>
    <xf numFmtId="0" fontId="4" fillId="15" borderId="27" xfId="0" applyFont="1" applyFill="1" applyBorder="1" applyAlignment="1">
      <alignment horizontal="left" vertical="center" wrapText="1"/>
    </xf>
    <xf numFmtId="0" fontId="4" fillId="15" borderId="40" xfId="0" applyFont="1" applyFill="1" applyBorder="1" applyAlignment="1">
      <alignment horizontal="left" vertical="center" wrapText="1"/>
    </xf>
    <xf numFmtId="0" fontId="4" fillId="15" borderId="39" xfId="0" applyFont="1" applyFill="1" applyBorder="1" applyAlignment="1">
      <alignment horizontal="left" vertical="center" wrapText="1"/>
    </xf>
    <xf numFmtId="0" fontId="4" fillId="17" borderId="35" xfId="0" applyFont="1" applyFill="1" applyBorder="1" applyAlignment="1" applyProtection="1">
      <alignment horizontal="left" vertical="center" wrapText="1" indent="1"/>
      <protection locked="0"/>
    </xf>
    <xf numFmtId="0" fontId="4" fillId="17" borderId="32" xfId="0" applyFont="1" applyFill="1" applyBorder="1" applyAlignment="1" applyProtection="1">
      <alignment horizontal="left" vertical="center" wrapText="1" indent="1"/>
      <protection locked="0"/>
    </xf>
    <xf numFmtId="0" fontId="4" fillId="17" borderId="37" xfId="0" applyFont="1" applyFill="1" applyBorder="1" applyAlignment="1" applyProtection="1">
      <alignment horizontal="left" vertical="center" wrapText="1" indent="1"/>
      <protection locked="0"/>
    </xf>
    <xf numFmtId="0" fontId="4" fillId="17" borderId="35" xfId="0" applyFont="1" applyFill="1" applyBorder="1" applyAlignment="1" applyProtection="1">
      <alignment horizontal="center" vertical="center" wrapText="1"/>
      <protection locked="0"/>
    </xf>
    <xf numFmtId="0" fontId="4" fillId="17" borderId="32" xfId="0" applyFont="1" applyFill="1" applyBorder="1" applyAlignment="1" applyProtection="1">
      <alignment horizontal="center" vertical="center" wrapText="1"/>
      <protection locked="0"/>
    </xf>
    <xf numFmtId="0" fontId="4" fillId="17" borderId="38" xfId="0" applyFont="1" applyFill="1" applyBorder="1" applyAlignment="1" applyProtection="1">
      <alignment horizontal="center" vertical="center" wrapText="1"/>
      <protection locked="0"/>
    </xf>
    <xf numFmtId="0" fontId="4" fillId="17" borderId="37" xfId="0" applyFont="1" applyFill="1" applyBorder="1" applyAlignment="1" applyProtection="1">
      <alignment horizontal="center" vertical="center" wrapText="1"/>
      <protection locked="0"/>
    </xf>
    <xf numFmtId="0" fontId="4" fillId="15" borderId="35" xfId="0" applyFont="1" applyFill="1" applyBorder="1" applyAlignment="1">
      <alignment horizontal="center" vertical="center" wrapText="1"/>
    </xf>
    <xf numFmtId="0" fontId="4" fillId="15" borderId="38" xfId="0" applyFont="1" applyFill="1" applyBorder="1" applyAlignment="1">
      <alignment horizontal="center" vertical="center" wrapText="1"/>
    </xf>
    <xf numFmtId="0" fontId="2" fillId="14" borderId="23" xfId="0" applyFont="1" applyFill="1" applyBorder="1" applyAlignment="1" applyProtection="1">
      <alignment horizontal="center" vertical="center" wrapText="1"/>
      <protection locked="0"/>
    </xf>
    <xf numFmtId="0" fontId="4"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1" fillId="2" borderId="33" xfId="0" applyFont="1" applyFill="1" applyBorder="1" applyAlignment="1" applyProtection="1">
      <alignment horizontal="center" vertical="center" wrapText="1"/>
      <protection locked="0"/>
    </xf>
    <xf numFmtId="0" fontId="21" fillId="2" borderId="30"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wrapText="1"/>
      <protection locked="0"/>
    </xf>
    <xf numFmtId="0" fontId="4" fillId="17" borderId="38" xfId="0" applyFont="1" applyFill="1" applyBorder="1" applyAlignment="1" applyProtection="1">
      <alignment horizontal="left" vertical="center" wrapText="1" indent="1"/>
      <protection locked="0"/>
    </xf>
    <xf numFmtId="0" fontId="4" fillId="17" borderId="33" xfId="0" applyFont="1" applyFill="1" applyBorder="1" applyAlignment="1" applyProtection="1">
      <alignment horizontal="center" vertical="center" wrapText="1"/>
      <protection locked="0"/>
    </xf>
    <xf numFmtId="0" fontId="4" fillId="17" borderId="30" xfId="0" applyFont="1" applyFill="1" applyBorder="1" applyAlignment="1" applyProtection="1">
      <alignment horizontal="center" vertical="center" wrapText="1"/>
      <protection locked="0"/>
    </xf>
    <xf numFmtId="0" fontId="4" fillId="17" borderId="34" xfId="0" applyFont="1" applyFill="1" applyBorder="1" applyAlignment="1" applyProtection="1">
      <alignment horizontal="center" vertical="center" wrapText="1"/>
      <protection locked="0"/>
    </xf>
    <xf numFmtId="0" fontId="4" fillId="14" borderId="58" xfId="0" applyFont="1" applyFill="1" applyBorder="1" applyAlignment="1" applyProtection="1">
      <alignment horizontal="center" vertical="center" wrapText="1"/>
      <protection locked="0"/>
    </xf>
    <xf numFmtId="0" fontId="4" fillId="14" borderId="59" xfId="0" applyFont="1" applyFill="1" applyBorder="1" applyAlignment="1" applyProtection="1">
      <alignment horizontal="center" vertical="center" wrapText="1"/>
      <protection locked="0"/>
    </xf>
    <xf numFmtId="0" fontId="4" fillId="14" borderId="60" xfId="0" applyFont="1" applyFill="1" applyBorder="1" applyAlignment="1" applyProtection="1">
      <alignment horizontal="center" vertical="center" wrapText="1"/>
      <protection locked="0"/>
    </xf>
    <xf numFmtId="0" fontId="4" fillId="14" borderId="38" xfId="0" applyFont="1" applyFill="1" applyBorder="1" applyAlignment="1" applyProtection="1">
      <alignment horizontal="center" vertical="center" wrapText="1"/>
      <protection locked="0"/>
    </xf>
    <xf numFmtId="0" fontId="4" fillId="14" borderId="36" xfId="0" applyFont="1" applyFill="1" applyBorder="1" applyAlignment="1" applyProtection="1">
      <alignment horizontal="center" vertical="center" wrapText="1"/>
      <protection locked="0"/>
    </xf>
    <xf numFmtId="0" fontId="4" fillId="14" borderId="37" xfId="0" applyFont="1" applyFill="1" applyBorder="1" applyAlignment="1" applyProtection="1">
      <alignment horizontal="center" vertical="center" wrapText="1"/>
      <protection locked="0"/>
    </xf>
    <xf numFmtId="0" fontId="4" fillId="15" borderId="27" xfId="0" applyFont="1" applyFill="1" applyBorder="1" applyAlignment="1" applyProtection="1">
      <alignment horizontal="center" vertical="center" wrapText="1"/>
      <protection locked="0"/>
    </xf>
    <xf numFmtId="0" fontId="4" fillId="15" borderId="40" xfId="0" applyFont="1" applyFill="1" applyBorder="1" applyAlignment="1" applyProtection="1">
      <alignment horizontal="center" vertical="center" wrapText="1"/>
      <protection locked="0"/>
    </xf>
    <xf numFmtId="0" fontId="4" fillId="15" borderId="39" xfId="0" applyFont="1" applyFill="1" applyBorder="1" applyAlignment="1" applyProtection="1">
      <alignment horizontal="center" vertical="center" wrapText="1"/>
      <protection locked="0"/>
    </xf>
    <xf numFmtId="0" fontId="4" fillId="14" borderId="27" xfId="0" applyFont="1" applyFill="1" applyBorder="1" applyAlignment="1" applyProtection="1">
      <alignment horizontal="center" vertical="center" wrapText="1"/>
      <protection locked="0"/>
    </xf>
    <xf numFmtId="0" fontId="4" fillId="14" borderId="39" xfId="0" applyFont="1" applyFill="1" applyBorder="1" applyAlignment="1" applyProtection="1">
      <alignment horizontal="center" vertical="center" wrapText="1"/>
      <protection locked="0"/>
    </xf>
    <xf numFmtId="0" fontId="4" fillId="15" borderId="58" xfId="0" applyFont="1" applyFill="1" applyBorder="1" applyAlignment="1" applyProtection="1">
      <alignment horizontal="center" vertical="center" wrapText="1"/>
      <protection locked="0"/>
    </xf>
    <xf numFmtId="0" fontId="4" fillId="15" borderId="35" xfId="0" applyFont="1" applyFill="1" applyBorder="1" applyAlignment="1" applyProtection="1">
      <alignment horizontal="center" vertical="center" wrapText="1"/>
      <protection locked="0"/>
    </xf>
    <xf numFmtId="0" fontId="4" fillId="15" borderId="38" xfId="0" applyFont="1" applyFill="1" applyBorder="1" applyAlignment="1" applyProtection="1">
      <alignment horizontal="center" vertical="center" wrapText="1"/>
      <protection locked="0"/>
    </xf>
    <xf numFmtId="0" fontId="4" fillId="17" borderId="36" xfId="0" applyFont="1" applyFill="1" applyBorder="1" applyAlignment="1" applyProtection="1">
      <alignment horizontal="center" vertical="center" wrapText="1"/>
      <protection locked="0"/>
    </xf>
    <xf numFmtId="0" fontId="4" fillId="14" borderId="33" xfId="0" applyFont="1" applyFill="1" applyBorder="1" applyAlignment="1" applyProtection="1">
      <alignment horizontal="center" vertical="center" wrapText="1"/>
      <protection locked="0"/>
    </xf>
    <xf numFmtId="0" fontId="4" fillId="14" borderId="30" xfId="0" applyFont="1" applyFill="1" applyBorder="1" applyAlignment="1" applyProtection="1">
      <alignment horizontal="center" vertical="center" wrapText="1"/>
      <protection locked="0"/>
    </xf>
    <xf numFmtId="0" fontId="4" fillId="14" borderId="34" xfId="0" applyFont="1" applyFill="1" applyBorder="1" applyAlignment="1" applyProtection="1">
      <alignment horizontal="center" vertical="center" wrapText="1"/>
      <protection locked="0"/>
    </xf>
    <xf numFmtId="0" fontId="21" fillId="2" borderId="58" xfId="0" applyFont="1" applyFill="1" applyBorder="1" applyAlignment="1" applyProtection="1">
      <alignment horizontal="center" vertical="center" wrapText="1"/>
      <protection locked="0"/>
    </xf>
    <xf numFmtId="0" fontId="21" fillId="2" borderId="59" xfId="0" applyFont="1" applyFill="1" applyBorder="1" applyAlignment="1" applyProtection="1">
      <alignment horizontal="center" vertical="center" wrapText="1"/>
      <protection locked="0"/>
    </xf>
    <xf numFmtId="0" fontId="21" fillId="2" borderId="60"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protection locked="0"/>
    </xf>
    <xf numFmtId="0" fontId="21" fillId="2" borderId="36" xfId="0" applyFont="1" applyFill="1" applyBorder="1" applyAlignment="1" applyProtection="1">
      <alignment horizontal="center" vertical="center" wrapText="1"/>
      <protection locked="0"/>
    </xf>
    <xf numFmtId="0" fontId="21" fillId="2" borderId="37" xfId="0" applyFont="1" applyFill="1" applyBorder="1" applyAlignment="1" applyProtection="1">
      <alignment horizontal="center" vertical="center" wrapText="1"/>
      <protection locked="0"/>
    </xf>
    <xf numFmtId="0" fontId="21" fillId="2" borderId="27"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protection locked="0"/>
    </xf>
    <xf numFmtId="0" fontId="28" fillId="15" borderId="35" xfId="0" applyFont="1" applyFill="1" applyBorder="1" applyAlignment="1" applyProtection="1">
      <alignment horizontal="center" vertical="center" wrapText="1"/>
      <protection locked="0"/>
    </xf>
    <xf numFmtId="0" fontId="58" fillId="14" borderId="27" xfId="0" applyFont="1" applyFill="1" applyBorder="1" applyAlignment="1" applyProtection="1">
      <alignment horizontal="center" vertical="center"/>
      <protection locked="0"/>
    </xf>
    <xf numFmtId="0" fontId="58" fillId="14" borderId="40" xfId="0" applyFont="1" applyFill="1" applyBorder="1" applyAlignment="1" applyProtection="1">
      <alignment horizontal="center" vertical="center"/>
      <protection locked="0"/>
    </xf>
    <xf numFmtId="0" fontId="58" fillId="14" borderId="39" xfId="0" applyFont="1" applyFill="1" applyBorder="1" applyAlignment="1" applyProtection="1">
      <alignment horizontal="center" vertical="center"/>
      <protection locked="0"/>
    </xf>
    <xf numFmtId="0" fontId="4" fillId="15" borderId="60" xfId="0" applyFont="1" applyFill="1" applyBorder="1" applyAlignment="1" applyProtection="1">
      <alignment horizontal="center" vertical="center" wrapText="1"/>
      <protection locked="0"/>
    </xf>
    <xf numFmtId="0" fontId="4" fillId="15" borderId="32" xfId="0" applyFont="1" applyFill="1" applyBorder="1" applyAlignment="1" applyProtection="1">
      <alignment horizontal="center" vertical="center" wrapText="1"/>
      <protection locked="0"/>
    </xf>
    <xf numFmtId="0" fontId="4" fillId="15" borderId="37" xfId="0" applyFont="1" applyFill="1" applyBorder="1" applyAlignment="1" applyProtection="1">
      <alignment horizontal="center" vertical="center" wrapText="1"/>
      <protection locked="0"/>
    </xf>
    <xf numFmtId="0" fontId="28" fillId="17" borderId="58" xfId="0" applyFont="1" applyFill="1" applyBorder="1" applyAlignment="1" applyProtection="1">
      <alignment horizontal="center" vertical="center" wrapText="1"/>
      <protection locked="0"/>
    </xf>
    <xf numFmtId="0" fontId="28" fillId="17" borderId="59" xfId="0" applyFont="1" applyFill="1" applyBorder="1" applyAlignment="1" applyProtection="1">
      <alignment horizontal="center" vertical="center" wrapText="1"/>
      <protection locked="0"/>
    </xf>
    <xf numFmtId="0" fontId="28" fillId="17" borderId="60" xfId="0" applyFont="1" applyFill="1" applyBorder="1" applyAlignment="1" applyProtection="1">
      <alignment horizontal="center" vertical="center" wrapText="1"/>
      <protection locked="0"/>
    </xf>
    <xf numFmtId="0" fontId="28" fillId="17" borderId="35" xfId="0" applyFont="1" applyFill="1" applyBorder="1" applyAlignment="1" applyProtection="1">
      <alignment horizontal="center" vertical="center" wrapText="1"/>
      <protection locked="0"/>
    </xf>
    <xf numFmtId="0" fontId="28" fillId="17" borderId="0" xfId="0" applyFont="1" applyFill="1" applyAlignment="1" applyProtection="1">
      <alignment horizontal="center" vertical="center" wrapText="1"/>
      <protection locked="0"/>
    </xf>
    <xf numFmtId="0" fontId="28" fillId="17" borderId="32" xfId="0" applyFont="1" applyFill="1" applyBorder="1" applyAlignment="1" applyProtection="1">
      <alignment horizontal="center" vertical="center" wrapText="1"/>
      <protection locked="0"/>
    </xf>
    <xf numFmtId="0" fontId="28" fillId="17" borderId="38" xfId="0" applyFont="1" applyFill="1" applyBorder="1" applyAlignment="1" applyProtection="1">
      <alignment horizontal="center" vertical="center" wrapText="1"/>
      <protection locked="0"/>
    </xf>
    <xf numFmtId="0" fontId="28" fillId="17" borderId="36" xfId="0" applyFont="1" applyFill="1" applyBorder="1" applyAlignment="1" applyProtection="1">
      <alignment horizontal="center" vertical="center" wrapText="1"/>
      <protection locked="0"/>
    </xf>
    <xf numFmtId="0" fontId="28" fillId="17" borderId="37" xfId="0" applyFont="1" applyFill="1" applyBorder="1" applyAlignment="1" applyProtection="1">
      <alignment horizontal="center" vertical="center" wrapText="1"/>
      <protection locked="0"/>
    </xf>
    <xf numFmtId="0" fontId="90" fillId="16" borderId="27" xfId="0" applyFont="1" applyFill="1" applyBorder="1" applyAlignment="1" applyProtection="1">
      <alignment horizontal="center" vertical="center"/>
      <protection hidden="1"/>
    </xf>
    <xf numFmtId="0" fontId="90" fillId="16" borderId="40" xfId="0" applyFont="1" applyFill="1" applyBorder="1" applyAlignment="1" applyProtection="1">
      <alignment horizontal="center" vertical="center"/>
      <protection hidden="1"/>
    </xf>
    <xf numFmtId="0" fontId="90" fillId="16" borderId="39" xfId="0" applyFont="1" applyFill="1" applyBorder="1" applyAlignment="1" applyProtection="1">
      <alignment horizontal="center" vertical="center"/>
      <protection hidden="1"/>
    </xf>
    <xf numFmtId="0" fontId="4" fillId="15" borderId="71"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indent="1"/>
      <protection locked="0"/>
    </xf>
    <xf numFmtId="0" fontId="2" fillId="14" borderId="40" xfId="0" applyFont="1" applyFill="1" applyBorder="1" applyAlignment="1" applyProtection="1">
      <alignment horizontal="center" vertical="center" wrapText="1" indent="1"/>
      <protection locked="0"/>
    </xf>
    <xf numFmtId="0" fontId="2" fillId="14" borderId="39" xfId="0" applyFont="1" applyFill="1" applyBorder="1" applyAlignment="1" applyProtection="1">
      <alignment horizontal="center" vertical="center" wrapText="1" indent="1"/>
      <protection locked="0"/>
    </xf>
    <xf numFmtId="0" fontId="4" fillId="17" borderId="58" xfId="0" applyFont="1" applyFill="1" applyBorder="1" applyAlignment="1" applyProtection="1">
      <alignment horizontal="center" vertical="center" wrapText="1"/>
      <protection locked="0"/>
    </xf>
    <xf numFmtId="0" fontId="4" fillId="17" borderId="59" xfId="0" applyFont="1" applyFill="1" applyBorder="1" applyAlignment="1" applyProtection="1">
      <alignment horizontal="center" vertical="center" wrapText="1"/>
      <protection locked="0"/>
    </xf>
    <xf numFmtId="0" fontId="4" fillId="17" borderId="60" xfId="0" applyFont="1" applyFill="1" applyBorder="1" applyAlignment="1" applyProtection="1">
      <alignment horizontal="center" vertical="center" wrapText="1"/>
      <protection locked="0"/>
    </xf>
    <xf numFmtId="0" fontId="4" fillId="17" borderId="0" xfId="0" applyFont="1" applyFill="1" applyAlignment="1" applyProtection="1">
      <alignment horizontal="center" vertical="center" wrapText="1"/>
      <protection locked="0"/>
    </xf>
    <xf numFmtId="0" fontId="89" fillId="16" borderId="27" xfId="0" applyFont="1" applyFill="1" applyBorder="1" applyAlignment="1" applyProtection="1">
      <alignment horizontal="center" vertical="center" wrapText="1"/>
      <protection hidden="1"/>
    </xf>
    <xf numFmtId="0" fontId="89" fillId="16" borderId="40" xfId="0" applyFont="1" applyFill="1" applyBorder="1" applyAlignment="1" applyProtection="1">
      <alignment horizontal="center" vertical="center" wrapText="1"/>
      <protection hidden="1"/>
    </xf>
    <xf numFmtId="0" fontId="89" fillId="16" borderId="39" xfId="0" applyFont="1" applyFill="1" applyBorder="1" applyAlignment="1" applyProtection="1">
      <alignment horizontal="center" vertical="center" wrapText="1"/>
      <protection hidden="1"/>
    </xf>
    <xf numFmtId="0" fontId="4" fillId="15" borderId="79" xfId="0" applyFont="1" applyFill="1" applyBorder="1" applyAlignment="1" applyProtection="1">
      <alignment horizontal="center" vertical="center" wrapText="1"/>
      <protection locked="0"/>
    </xf>
    <xf numFmtId="0" fontId="3" fillId="14" borderId="27" xfId="0" applyFont="1" applyFill="1" applyBorder="1" applyAlignment="1" applyProtection="1">
      <alignment horizontal="center" vertical="center" wrapText="1"/>
      <protection locked="0"/>
    </xf>
    <xf numFmtId="0" fontId="3" fillId="14" borderId="40" xfId="0" applyFont="1" applyFill="1" applyBorder="1" applyAlignment="1" applyProtection="1">
      <alignment horizontal="center" vertical="center" wrapText="1"/>
      <protection locked="0"/>
    </xf>
    <xf numFmtId="0" fontId="3" fillId="14" borderId="39" xfId="0" applyFont="1" applyFill="1" applyBorder="1" applyAlignment="1" applyProtection="1">
      <alignment horizontal="center" vertical="center" wrapText="1"/>
      <protection locked="0"/>
    </xf>
    <xf numFmtId="0" fontId="4" fillId="16" borderId="58" xfId="0" applyFont="1" applyFill="1" applyBorder="1" applyAlignment="1" applyProtection="1">
      <alignment horizontal="center" vertical="center" wrapText="1"/>
      <protection locked="0"/>
    </xf>
    <xf numFmtId="0" fontId="4" fillId="16" borderId="59" xfId="0" applyFont="1" applyFill="1" applyBorder="1" applyAlignment="1" applyProtection="1">
      <alignment horizontal="center" vertical="center" wrapText="1"/>
      <protection locked="0"/>
    </xf>
    <xf numFmtId="0" fontId="4" fillId="16" borderId="60" xfId="0" applyFont="1" applyFill="1" applyBorder="1" applyAlignment="1" applyProtection="1">
      <alignment horizontal="center" vertical="center" wrapText="1"/>
      <protection locked="0"/>
    </xf>
    <xf numFmtId="0" fontId="4" fillId="16" borderId="35" xfId="0" applyFont="1" applyFill="1" applyBorder="1" applyAlignment="1" applyProtection="1">
      <alignment horizontal="center" vertical="center" wrapText="1"/>
      <protection locked="0"/>
    </xf>
    <xf numFmtId="0" fontId="4" fillId="16" borderId="0" xfId="0" applyFont="1" applyFill="1" applyAlignment="1" applyProtection="1">
      <alignment horizontal="center" vertical="center" wrapText="1"/>
      <protection locked="0"/>
    </xf>
    <xf numFmtId="0" fontId="4" fillId="16" borderId="32" xfId="0" applyFont="1" applyFill="1" applyBorder="1" applyAlignment="1" applyProtection="1">
      <alignment horizontal="center" vertical="center" wrapText="1"/>
      <protection locked="0"/>
    </xf>
    <xf numFmtId="0" fontId="4" fillId="16" borderId="38" xfId="0" applyFont="1" applyFill="1" applyBorder="1" applyAlignment="1" applyProtection="1">
      <alignment horizontal="center" vertical="center" wrapText="1"/>
      <protection locked="0"/>
    </xf>
    <xf numFmtId="0" fontId="4" fillId="16" borderId="36" xfId="0" applyFont="1" applyFill="1" applyBorder="1" applyAlignment="1" applyProtection="1">
      <alignment horizontal="center" vertical="center" wrapText="1"/>
      <protection locked="0"/>
    </xf>
    <xf numFmtId="0" fontId="4" fillId="16" borderId="37" xfId="0" applyFont="1" applyFill="1" applyBorder="1" applyAlignment="1" applyProtection="1">
      <alignment horizontal="center" vertical="center" wrapText="1"/>
      <protection locked="0"/>
    </xf>
    <xf numFmtId="0" fontId="2" fillId="14" borderId="26" xfId="0" applyFont="1" applyFill="1" applyBorder="1" applyAlignment="1" applyProtection="1">
      <alignment horizontal="center" vertical="center" wrapText="1" indent="1"/>
      <protection locked="0"/>
    </xf>
    <xf numFmtId="0" fontId="2" fillId="14" borderId="73" xfId="0" applyFont="1" applyFill="1" applyBorder="1" applyAlignment="1" applyProtection="1">
      <alignment horizontal="center" vertical="center" wrapText="1" indent="1"/>
      <protection locked="0"/>
    </xf>
    <xf numFmtId="0" fontId="2" fillId="14" borderId="42" xfId="0" applyFont="1" applyFill="1" applyBorder="1" applyAlignment="1" applyProtection="1">
      <alignment horizontal="center" vertical="center" wrapText="1" indent="1"/>
      <protection locked="0"/>
    </xf>
    <xf numFmtId="0" fontId="4" fillId="15" borderId="58" xfId="0" applyFont="1" applyFill="1" applyBorder="1" applyAlignment="1" applyProtection="1">
      <alignment horizontal="left" vertical="center" wrapText="1"/>
      <protection locked="0"/>
    </xf>
    <xf numFmtId="0" fontId="4" fillId="15" borderId="60" xfId="0" applyFont="1" applyFill="1" applyBorder="1" applyAlignment="1" applyProtection="1">
      <alignment horizontal="left" vertical="center" wrapText="1"/>
      <protection locked="0"/>
    </xf>
    <xf numFmtId="0" fontId="4" fillId="15" borderId="35" xfId="0" applyFont="1" applyFill="1" applyBorder="1" applyAlignment="1" applyProtection="1">
      <alignment horizontal="left" vertical="center" wrapText="1"/>
      <protection locked="0"/>
    </xf>
    <xf numFmtId="0" fontId="4" fillId="15" borderId="32" xfId="0" applyFont="1" applyFill="1" applyBorder="1" applyAlignment="1" applyProtection="1">
      <alignment horizontal="left" vertical="center" wrapText="1"/>
      <protection locked="0"/>
    </xf>
    <xf numFmtId="0" fontId="4" fillId="15" borderId="38" xfId="0" applyFont="1" applyFill="1" applyBorder="1" applyAlignment="1" applyProtection="1">
      <alignment horizontal="left" vertical="center" wrapText="1"/>
      <protection locked="0"/>
    </xf>
    <xf numFmtId="0" fontId="4" fillId="15" borderId="37" xfId="0" applyFont="1" applyFill="1" applyBorder="1" applyAlignment="1" applyProtection="1">
      <alignment horizontal="left" vertical="center" wrapText="1"/>
      <protection locked="0"/>
    </xf>
    <xf numFmtId="0" fontId="4" fillId="15" borderId="28" xfId="0" applyFont="1" applyFill="1" applyBorder="1" applyAlignment="1" applyProtection="1">
      <alignment horizontal="center" vertical="center" wrapText="1"/>
      <protection locked="0"/>
    </xf>
    <xf numFmtId="0" fontId="4" fillId="15" borderId="74" xfId="0" applyFont="1" applyFill="1" applyBorder="1" applyAlignment="1" applyProtection="1">
      <alignment horizontal="center" vertical="center" wrapText="1"/>
      <protection locked="0"/>
    </xf>
    <xf numFmtId="0" fontId="4" fillId="17" borderId="27" xfId="0" applyFont="1" applyFill="1" applyBorder="1" applyAlignment="1" applyProtection="1">
      <alignment horizontal="left" vertical="center" wrapText="1" indent="1"/>
      <protection locked="0"/>
    </xf>
    <xf numFmtId="0" fontId="4" fillId="17" borderId="39" xfId="0" applyFont="1" applyFill="1" applyBorder="1" applyAlignment="1" applyProtection="1">
      <alignment horizontal="left" vertical="center" wrapText="1" indent="1"/>
      <protection locked="0"/>
    </xf>
    <xf numFmtId="0" fontId="4" fillId="17" borderId="27" xfId="0" applyFont="1" applyFill="1" applyBorder="1" applyAlignment="1" applyProtection="1">
      <alignment horizontal="center" vertical="center" wrapText="1"/>
      <protection locked="0"/>
    </xf>
    <xf numFmtId="0" fontId="4" fillId="17" borderId="39" xfId="0" applyFont="1" applyFill="1" applyBorder="1" applyAlignment="1" applyProtection="1">
      <alignment horizontal="center" vertical="center" wrapText="1"/>
      <protection locked="0"/>
    </xf>
    <xf numFmtId="0" fontId="3" fillId="17" borderId="5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5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6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3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3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3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5" borderId="59" xfId="0" applyFont="1" applyFill="1" applyBorder="1" applyAlignment="1" applyProtection="1">
      <alignment horizontal="center" vertical="center" wrapText="1"/>
      <protection locked="0"/>
    </xf>
    <xf numFmtId="0" fontId="4" fillId="15" borderId="69" xfId="0" applyFont="1" applyFill="1" applyBorder="1" applyAlignment="1" applyProtection="1">
      <alignment horizontal="center" vertical="center" wrapText="1"/>
      <protection locked="0"/>
    </xf>
    <xf numFmtId="0" fontId="4" fillId="15" borderId="36" xfId="0" applyFont="1" applyFill="1" applyBorder="1" applyAlignment="1" applyProtection="1">
      <alignment horizontal="center" vertical="center" wrapText="1"/>
      <protection locked="0"/>
    </xf>
    <xf numFmtId="0" fontId="4" fillId="15" borderId="83" xfId="0" applyFont="1" applyFill="1" applyBorder="1" applyAlignment="1" applyProtection="1">
      <alignment horizontal="center" vertical="center" wrapText="1"/>
      <protection locked="0"/>
    </xf>
    <xf numFmtId="0" fontId="1" fillId="14" borderId="27" xfId="0" applyFont="1" applyFill="1" applyBorder="1" applyAlignment="1" applyProtection="1">
      <alignment horizontal="center" vertical="center" wrapText="1"/>
      <protection locked="0"/>
    </xf>
    <xf numFmtId="0" fontId="1" fillId="14" borderId="40" xfId="0" applyFont="1" applyFill="1" applyBorder="1" applyAlignment="1" applyProtection="1">
      <alignment horizontal="center" vertical="center" wrapText="1"/>
      <protection locked="0"/>
    </xf>
    <xf numFmtId="0" fontId="1" fillId="14" borderId="39" xfId="0" applyFont="1" applyFill="1" applyBorder="1" applyAlignment="1" applyProtection="1">
      <alignment horizontal="center" vertical="center" wrapText="1"/>
      <protection locked="0"/>
    </xf>
    <xf numFmtId="0" fontId="1" fillId="14" borderId="58" xfId="0" applyFont="1" applyFill="1" applyBorder="1" applyAlignment="1" applyProtection="1">
      <alignment horizontal="center" vertical="center" wrapText="1"/>
      <protection locked="0"/>
    </xf>
    <xf numFmtId="0" fontId="1" fillId="14" borderId="59" xfId="0" applyFont="1" applyFill="1" applyBorder="1" applyAlignment="1" applyProtection="1">
      <alignment horizontal="center" vertical="center" wrapText="1"/>
      <protection locked="0"/>
    </xf>
    <xf numFmtId="0" fontId="1" fillId="14" borderId="60" xfId="0" applyFont="1" applyFill="1" applyBorder="1" applyAlignment="1" applyProtection="1">
      <alignment horizontal="center" vertical="center" wrapText="1"/>
      <protection locked="0"/>
    </xf>
    <xf numFmtId="0" fontId="1" fillId="14" borderId="35"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32" xfId="0" applyFont="1" applyFill="1" applyBorder="1" applyAlignment="1" applyProtection="1">
      <alignment horizontal="center" vertical="center" wrapText="1"/>
      <protection locked="0"/>
    </xf>
    <xf numFmtId="0" fontId="1" fillId="14" borderId="38" xfId="0" applyFont="1" applyFill="1" applyBorder="1" applyAlignment="1" applyProtection="1">
      <alignment horizontal="center" vertical="center" wrapText="1"/>
      <protection locked="0"/>
    </xf>
    <xf numFmtId="0" fontId="1" fillId="14" borderId="36" xfId="0" applyFont="1" applyFill="1" applyBorder="1" applyAlignment="1" applyProtection="1">
      <alignment horizontal="center" vertical="center" wrapText="1"/>
      <protection locked="0"/>
    </xf>
    <xf numFmtId="0" fontId="1" fillId="14" borderId="37" xfId="0" applyFont="1" applyFill="1" applyBorder="1" applyAlignment="1" applyProtection="1">
      <alignment horizontal="center" vertical="center" wrapText="1"/>
      <protection locked="0"/>
    </xf>
    <xf numFmtId="0" fontId="1" fillId="14" borderId="33" xfId="0" applyFont="1" applyFill="1" applyBorder="1" applyAlignment="1" applyProtection="1">
      <alignment horizontal="center" vertical="center" wrapText="1"/>
      <protection locked="0"/>
    </xf>
    <xf numFmtId="0" fontId="1" fillId="14" borderId="34" xfId="0" applyFont="1" applyFill="1" applyBorder="1" applyAlignment="1" applyProtection="1">
      <alignment horizontal="center" vertical="center" wrapText="1"/>
      <protection locked="0"/>
    </xf>
    <xf numFmtId="0" fontId="4" fillId="17" borderId="27" xfId="0" applyFont="1" applyFill="1" applyBorder="1" applyAlignment="1" applyProtection="1">
      <alignment vertical="center" wrapText="1"/>
      <protection locked="0"/>
    </xf>
    <xf numFmtId="0" fontId="4" fillId="17" borderId="39" xfId="0" applyFont="1" applyFill="1" applyBorder="1" applyAlignment="1" applyProtection="1">
      <alignment vertical="center" wrapText="1"/>
      <protection locked="0"/>
    </xf>
    <xf numFmtId="0" fontId="3" fillId="14" borderId="84" xfId="0" applyFont="1" applyFill="1" applyBorder="1" applyAlignment="1" applyProtection="1">
      <alignment horizontal="center" vertical="center" wrapText="1"/>
      <protection locked="0"/>
    </xf>
    <xf numFmtId="0" fontId="3" fillId="14" borderId="85" xfId="0" applyFont="1" applyFill="1" applyBorder="1" applyAlignment="1" applyProtection="1">
      <alignment horizontal="center" vertical="center" wrapText="1"/>
      <protection locked="0"/>
    </xf>
    <xf numFmtId="0" fontId="51" fillId="15" borderId="40" xfId="0" applyFont="1" applyFill="1" applyBorder="1" applyAlignment="1" applyProtection="1">
      <alignment horizontal="center" vertical="center" wrapText="1"/>
      <protection locked="0"/>
    </xf>
    <xf numFmtId="0" fontId="85" fillId="15" borderId="27" xfId="0" applyFont="1" applyFill="1" applyBorder="1" applyAlignment="1" applyProtection="1">
      <alignment horizontal="center" vertical="center" wrapText="1"/>
      <protection locked="0"/>
    </xf>
    <xf numFmtId="0" fontId="85" fillId="15" borderId="39" xfId="0" applyFont="1" applyFill="1" applyBorder="1" applyAlignment="1" applyProtection="1">
      <alignment horizontal="center" vertical="center" wrapText="1"/>
      <protection locked="0"/>
    </xf>
    <xf numFmtId="0" fontId="51" fillId="15" borderId="27" xfId="0" applyFont="1" applyFill="1" applyBorder="1" applyAlignment="1" applyProtection="1">
      <alignment horizontal="center" vertical="center" wrapText="1"/>
      <protection locked="0"/>
    </xf>
    <xf numFmtId="0" fontId="45" fillId="14" borderId="27" xfId="0" applyFont="1" applyFill="1" applyBorder="1" applyAlignment="1" applyProtection="1">
      <alignment horizontal="center" vertical="center" wrapText="1" indent="1"/>
      <protection locked="0"/>
    </xf>
    <xf numFmtId="0" fontId="45" fillId="14" borderId="40" xfId="0" applyFont="1" applyFill="1" applyBorder="1" applyAlignment="1" applyProtection="1">
      <alignment horizontal="center" vertical="center" wrapText="1" indent="1"/>
      <protection locked="0"/>
    </xf>
    <xf numFmtId="0" fontId="45" fillId="14" borderId="39" xfId="0" applyFont="1" applyFill="1" applyBorder="1" applyAlignment="1" applyProtection="1">
      <alignment horizontal="center" vertical="center" wrapText="1" indent="1"/>
      <protection locked="0"/>
    </xf>
    <xf numFmtId="0" fontId="4" fillId="16" borderId="33" xfId="0" applyFont="1" applyFill="1" applyBorder="1" applyAlignment="1" applyProtection="1">
      <alignment horizontal="center" vertical="center" wrapText="1"/>
      <protection locked="0"/>
    </xf>
    <xf numFmtId="0" fontId="4" fillId="16" borderId="30" xfId="0" applyFont="1" applyFill="1" applyBorder="1" applyAlignment="1" applyProtection="1">
      <alignment horizontal="center" vertical="center" wrapText="1"/>
      <protection locked="0"/>
    </xf>
    <xf numFmtId="0" fontId="4" fillId="16" borderId="34" xfId="0" applyFont="1" applyFill="1" applyBorder="1" applyAlignment="1" applyProtection="1">
      <alignment horizontal="center" vertical="center" wrapText="1"/>
      <protection locked="0"/>
    </xf>
    <xf numFmtId="0" fontId="28" fillId="17" borderId="59" xfId="0" applyFont="1" applyFill="1" applyBorder="1" applyAlignment="1" applyProtection="1">
      <alignment horizontal="center" vertical="center"/>
      <protection locked="0"/>
    </xf>
    <xf numFmtId="0" fontId="28" fillId="17" borderId="60" xfId="0" applyFont="1" applyFill="1" applyBorder="1" applyAlignment="1" applyProtection="1">
      <alignment horizontal="center" vertical="center"/>
      <protection locked="0"/>
    </xf>
    <xf numFmtId="0" fontId="28" fillId="17" borderId="35" xfId="0" applyFont="1" applyFill="1" applyBorder="1" applyAlignment="1" applyProtection="1">
      <alignment horizontal="center" vertical="center"/>
      <protection locked="0"/>
    </xf>
    <xf numFmtId="0" fontId="28" fillId="17" borderId="0" xfId="0" applyFont="1" applyFill="1" applyAlignment="1" applyProtection="1">
      <alignment horizontal="center" vertical="center"/>
      <protection locked="0"/>
    </xf>
    <xf numFmtId="0" fontId="28" fillId="17" borderId="32" xfId="0" applyFont="1" applyFill="1" applyBorder="1" applyAlignment="1" applyProtection="1">
      <alignment horizontal="center" vertical="center"/>
      <protection locked="0"/>
    </xf>
    <xf numFmtId="0" fontId="28" fillId="17" borderId="38" xfId="0" applyFont="1" applyFill="1" applyBorder="1" applyAlignment="1" applyProtection="1">
      <alignment horizontal="center" vertical="center"/>
      <protection locked="0"/>
    </xf>
    <xf numFmtId="0" fontId="28" fillId="17" borderId="36" xfId="0" applyFont="1" applyFill="1" applyBorder="1" applyAlignment="1" applyProtection="1">
      <alignment horizontal="center" vertical="center"/>
      <protection locked="0"/>
    </xf>
    <xf numFmtId="0" fontId="28" fillId="17" borderId="37" xfId="0" applyFont="1" applyFill="1" applyBorder="1" applyAlignment="1" applyProtection="1">
      <alignment horizontal="center" vertical="center"/>
      <protection locked="0"/>
    </xf>
    <xf numFmtId="0" fontId="4" fillId="14" borderId="35" xfId="0" applyFont="1" applyFill="1" applyBorder="1" applyAlignment="1" applyProtection="1">
      <alignment horizontal="center" vertical="center" wrapText="1"/>
      <protection locked="0"/>
    </xf>
    <xf numFmtId="0" fontId="4" fillId="14" borderId="32" xfId="0" applyFont="1" applyFill="1" applyBorder="1" applyAlignment="1" applyProtection="1">
      <alignment horizontal="center" vertical="center" wrapText="1"/>
      <protection locked="0"/>
    </xf>
    <xf numFmtId="0" fontId="6" fillId="17" borderId="58" xfId="0" applyFont="1" applyFill="1" applyBorder="1" applyAlignment="1" applyProtection="1">
      <alignment horizontal="center" vertical="center" wrapText="1"/>
      <protection locked="0"/>
    </xf>
    <xf numFmtId="0" fontId="6" fillId="17" borderId="59" xfId="0" applyFont="1" applyFill="1" applyBorder="1" applyAlignment="1" applyProtection="1">
      <alignment horizontal="center" vertical="center" wrapText="1"/>
      <protection locked="0"/>
    </xf>
    <xf numFmtId="0" fontId="6" fillId="17" borderId="60" xfId="0" applyFont="1" applyFill="1" applyBorder="1" applyAlignment="1" applyProtection="1">
      <alignment horizontal="center" vertical="center" wrapText="1"/>
      <protection locked="0"/>
    </xf>
    <xf numFmtId="0" fontId="6" fillId="17" borderId="38" xfId="0" applyFont="1" applyFill="1" applyBorder="1" applyAlignment="1" applyProtection="1">
      <alignment horizontal="center" vertical="center" wrapText="1"/>
      <protection locked="0"/>
    </xf>
    <xf numFmtId="0" fontId="6" fillId="17" borderId="36" xfId="0" applyFont="1" applyFill="1" applyBorder="1" applyAlignment="1" applyProtection="1">
      <alignment horizontal="center" vertical="center" wrapText="1"/>
      <protection locked="0"/>
    </xf>
    <xf numFmtId="0" fontId="6" fillId="17" borderId="37" xfId="0" applyFont="1" applyFill="1" applyBorder="1" applyAlignment="1" applyProtection="1">
      <alignment horizontal="center" vertical="center" wrapText="1"/>
      <protection locked="0"/>
    </xf>
    <xf numFmtId="0" fontId="91" fillId="16" borderId="27" xfId="0" applyFont="1" applyFill="1" applyBorder="1" applyAlignment="1" applyProtection="1">
      <alignment horizontal="center" vertical="center" wrapText="1"/>
      <protection hidden="1"/>
    </xf>
    <xf numFmtId="0" fontId="91" fillId="16" borderId="39" xfId="0" applyFont="1" applyFill="1" applyBorder="1" applyAlignment="1" applyProtection="1">
      <alignment horizontal="center" vertical="center" wrapText="1"/>
      <protection hidden="1"/>
    </xf>
    <xf numFmtId="0" fontId="4" fillId="15" borderId="33" xfId="0" applyFont="1" applyFill="1" applyBorder="1" applyAlignment="1" applyProtection="1">
      <alignment horizontal="left" vertical="center" wrapText="1"/>
      <protection locked="0"/>
    </xf>
    <xf numFmtId="0" fontId="4" fillId="15" borderId="34" xfId="0" applyFont="1" applyFill="1" applyBorder="1" applyAlignment="1" applyProtection="1">
      <alignment horizontal="left" vertical="center" wrapText="1"/>
      <protection locked="0"/>
    </xf>
    <xf numFmtId="0" fontId="90" fillId="16" borderId="27" xfId="0" applyFont="1" applyFill="1" applyBorder="1" applyAlignment="1" applyProtection="1">
      <alignment horizontal="center" vertical="center" wrapText="1"/>
      <protection hidden="1"/>
    </xf>
    <xf numFmtId="0" fontId="90" fillId="16" borderId="40" xfId="0" applyFont="1" applyFill="1" applyBorder="1" applyAlignment="1" applyProtection="1">
      <alignment horizontal="center" vertical="center" wrapText="1"/>
      <protection hidden="1"/>
    </xf>
    <xf numFmtId="0" fontId="90" fillId="16" borderId="39" xfId="0" applyFont="1" applyFill="1" applyBorder="1" applyAlignment="1" applyProtection="1">
      <alignment horizontal="center" vertical="center" wrapText="1"/>
      <protection hidden="1"/>
    </xf>
    <xf numFmtId="0" fontId="2" fillId="14" borderId="26" xfId="0" applyFont="1" applyFill="1" applyBorder="1" applyAlignment="1" applyProtection="1">
      <alignment horizontal="center" vertical="center" wrapText="1"/>
      <protection locked="0"/>
    </xf>
    <xf numFmtId="0" fontId="2" fillId="14" borderId="73" xfId="0" applyFont="1" applyFill="1" applyBorder="1" applyAlignment="1" applyProtection="1">
      <alignment horizontal="center" vertical="center" wrapText="1"/>
      <protection locked="0"/>
    </xf>
    <xf numFmtId="0" fontId="2" fillId="14" borderId="86" xfId="0" applyFont="1" applyFill="1" applyBorder="1" applyAlignment="1" applyProtection="1">
      <alignment horizontal="center" vertical="center" wrapText="1"/>
      <protection locked="0"/>
    </xf>
    <xf numFmtId="0" fontId="88" fillId="17" borderId="58" xfId="0" applyFont="1" applyFill="1" applyBorder="1" applyAlignment="1" applyProtection="1">
      <alignment horizontal="center" vertical="center" wrapText="1"/>
      <protection locked="0"/>
    </xf>
    <xf numFmtId="0" fontId="88" fillId="17" borderId="59" xfId="0" applyFont="1" applyFill="1" applyBorder="1" applyAlignment="1" applyProtection="1">
      <alignment horizontal="center" vertical="center" wrapText="1"/>
      <protection locked="0"/>
    </xf>
    <xf numFmtId="0" fontId="88" fillId="17" borderId="60" xfId="0" applyFont="1" applyFill="1" applyBorder="1" applyAlignment="1" applyProtection="1">
      <alignment horizontal="center" vertical="center" wrapText="1"/>
      <protection locked="0"/>
    </xf>
    <xf numFmtId="0" fontId="88" fillId="17" borderId="35" xfId="0" applyFont="1" applyFill="1" applyBorder="1" applyAlignment="1" applyProtection="1">
      <alignment horizontal="center" vertical="center" wrapText="1"/>
      <protection locked="0"/>
    </xf>
    <xf numFmtId="0" fontId="88" fillId="17" borderId="0" xfId="0" applyFont="1" applyFill="1" applyAlignment="1" applyProtection="1">
      <alignment horizontal="center" vertical="center" wrapText="1"/>
      <protection locked="0"/>
    </xf>
    <xf numFmtId="0" fontId="88" fillId="17" borderId="32" xfId="0" applyFont="1" applyFill="1" applyBorder="1" applyAlignment="1" applyProtection="1">
      <alignment horizontal="center" vertical="center" wrapText="1"/>
      <protection locked="0"/>
    </xf>
    <xf numFmtId="0" fontId="88" fillId="17" borderId="38" xfId="0" applyFont="1" applyFill="1" applyBorder="1" applyAlignment="1" applyProtection="1">
      <alignment horizontal="center" vertical="center" wrapText="1"/>
      <protection locked="0"/>
    </xf>
    <xf numFmtId="0" fontId="88" fillId="17" borderId="36" xfId="0" applyFont="1" applyFill="1" applyBorder="1" applyAlignment="1" applyProtection="1">
      <alignment horizontal="center" vertical="center" wrapText="1"/>
      <protection locked="0"/>
    </xf>
    <xf numFmtId="0" fontId="88" fillId="17" borderId="37" xfId="0" applyFont="1" applyFill="1" applyBorder="1" applyAlignment="1" applyProtection="1">
      <alignment horizontal="center" vertical="center" wrapText="1"/>
      <protection locked="0"/>
    </xf>
    <xf numFmtId="0" fontId="2" fillId="14" borderId="42" xfId="0" applyFont="1" applyFill="1" applyBorder="1" applyAlignment="1" applyProtection="1">
      <alignment horizontal="center" vertical="center" wrapText="1"/>
      <protection locked="0"/>
    </xf>
    <xf numFmtId="0" fontId="6" fillId="17" borderId="35" xfId="0" applyFont="1" applyFill="1" applyBorder="1" applyAlignment="1" applyProtection="1">
      <alignment horizontal="center" vertical="center" wrapText="1"/>
      <protection locked="0"/>
    </xf>
    <xf numFmtId="0" fontId="6" fillId="17" borderId="0" xfId="0" applyFont="1" applyFill="1" applyAlignment="1" applyProtection="1">
      <alignment horizontal="center" vertical="center" wrapText="1"/>
      <protection locked="0"/>
    </xf>
    <xf numFmtId="0" fontId="6" fillId="17" borderId="32" xfId="0" applyFont="1" applyFill="1" applyBorder="1" applyAlignment="1" applyProtection="1">
      <alignment horizontal="center" vertical="center" wrapText="1"/>
      <protection locked="0"/>
    </xf>
    <xf numFmtId="0" fontId="91" fillId="16" borderId="40" xfId="0" applyFont="1" applyFill="1" applyBorder="1" applyAlignment="1" applyProtection="1">
      <alignment horizontal="center" vertical="center" wrapText="1"/>
      <protection hidden="1"/>
    </xf>
    <xf numFmtId="0" fontId="82" fillId="15" borderId="40" xfId="0" applyFont="1" applyFill="1" applyBorder="1" applyAlignment="1" applyProtection="1">
      <alignment horizontal="center" vertical="center" wrapText="1"/>
      <protection locked="0"/>
    </xf>
    <xf numFmtId="0" fontId="6" fillId="14" borderId="33" xfId="0" applyFont="1" applyFill="1" applyBorder="1" applyAlignment="1" applyProtection="1">
      <alignment horizontal="left" vertical="center" wrapText="1"/>
      <protection locked="0"/>
    </xf>
    <xf numFmtId="0" fontId="6" fillId="14" borderId="30" xfId="0" applyFont="1" applyFill="1" applyBorder="1" applyAlignment="1" applyProtection="1">
      <alignment horizontal="left" vertical="center" wrapText="1"/>
      <protection locked="0"/>
    </xf>
    <xf numFmtId="0" fontId="6" fillId="14" borderId="34" xfId="0" applyFont="1" applyFill="1" applyBorder="1" applyAlignment="1" applyProtection="1">
      <alignment horizontal="left" vertical="center" wrapText="1"/>
      <protection locked="0"/>
    </xf>
    <xf numFmtId="0" fontId="6" fillId="17" borderId="33" xfId="0" applyFont="1" applyFill="1" applyBorder="1" applyAlignment="1" applyProtection="1">
      <alignment horizontal="center" vertical="center" wrapText="1"/>
      <protection locked="0"/>
    </xf>
    <xf numFmtId="0" fontId="6" fillId="17" borderId="30" xfId="0" applyFont="1" applyFill="1" applyBorder="1" applyAlignment="1" applyProtection="1">
      <alignment horizontal="center" vertical="center" wrapText="1"/>
      <protection locked="0"/>
    </xf>
    <xf numFmtId="0" fontId="6" fillId="17" borderId="34" xfId="0" applyFont="1" applyFill="1" applyBorder="1" applyAlignment="1" applyProtection="1">
      <alignment horizontal="center" vertical="center" wrapText="1"/>
      <protection locked="0"/>
    </xf>
    <xf numFmtId="0" fontId="84" fillId="15" borderId="71" xfId="3" applyFont="1" applyFill="1" applyBorder="1" applyAlignment="1" applyProtection="1">
      <alignment horizontal="center" vertical="center" wrapText="1"/>
      <protection locked="0"/>
    </xf>
    <xf numFmtId="0" fontId="84" fillId="15" borderId="74" xfId="3" applyFont="1" applyFill="1" applyBorder="1" applyAlignment="1" applyProtection="1">
      <alignment horizontal="center" vertical="center" wrapText="1"/>
      <protection locked="0"/>
    </xf>
    <xf numFmtId="0" fontId="6" fillId="14" borderId="33" xfId="0" applyFont="1" applyFill="1" applyBorder="1" applyAlignment="1" applyProtection="1">
      <alignment vertical="center" wrapText="1"/>
      <protection locked="0"/>
    </xf>
    <xf numFmtId="0" fontId="6" fillId="14" borderId="30" xfId="0" applyFont="1" applyFill="1" applyBorder="1" applyAlignment="1" applyProtection="1">
      <alignment vertical="center" wrapText="1"/>
      <protection locked="0"/>
    </xf>
    <xf numFmtId="0" fontId="6" fillId="14" borderId="34" xfId="0" applyFont="1" applyFill="1" applyBorder="1" applyAlignment="1" applyProtection="1">
      <alignment vertical="center" wrapText="1"/>
      <protection locked="0"/>
    </xf>
    <xf numFmtId="0" fontId="4" fillId="28" borderId="58" xfId="0" applyFont="1" applyFill="1" applyBorder="1" applyAlignment="1" applyProtection="1">
      <alignment horizontal="left" vertical="center" wrapText="1"/>
      <protection locked="0"/>
    </xf>
    <xf numFmtId="0" fontId="4" fillId="28" borderId="60" xfId="0" applyFont="1" applyFill="1" applyBorder="1" applyAlignment="1" applyProtection="1">
      <alignment horizontal="left" vertical="center" wrapText="1"/>
      <protection locked="0"/>
    </xf>
    <xf numFmtId="0" fontId="4" fillId="28" borderId="35" xfId="0" applyFont="1" applyFill="1" applyBorder="1" applyAlignment="1" applyProtection="1">
      <alignment horizontal="left" vertical="center" wrapText="1"/>
      <protection locked="0"/>
    </xf>
    <xf numFmtId="0" fontId="4" fillId="28" borderId="32" xfId="0" applyFont="1" applyFill="1" applyBorder="1" applyAlignment="1" applyProtection="1">
      <alignment horizontal="left" vertical="center" wrapText="1"/>
      <protection locked="0"/>
    </xf>
    <xf numFmtId="0" fontId="4" fillId="28" borderId="38" xfId="0" applyFont="1" applyFill="1" applyBorder="1" applyAlignment="1" applyProtection="1">
      <alignment horizontal="left" vertical="center" wrapText="1"/>
      <protection locked="0"/>
    </xf>
    <xf numFmtId="0" fontId="4" fillId="28" borderId="37" xfId="0" applyFont="1" applyFill="1" applyBorder="1" applyAlignment="1" applyProtection="1">
      <alignment horizontal="left" vertical="center" wrapText="1"/>
      <protection locked="0"/>
    </xf>
    <xf numFmtId="0" fontId="6" fillId="14" borderId="58" xfId="0" applyFont="1" applyFill="1" applyBorder="1" applyAlignment="1" applyProtection="1">
      <alignment horizontal="center" vertical="center" wrapText="1"/>
      <protection locked="0"/>
    </xf>
    <xf numFmtId="0" fontId="6" fillId="14" borderId="59" xfId="0" applyFont="1" applyFill="1" applyBorder="1" applyAlignment="1" applyProtection="1">
      <alignment horizontal="center" vertical="center" wrapText="1"/>
      <protection locked="0"/>
    </xf>
    <xf numFmtId="0" fontId="6" fillId="14" borderId="60" xfId="0" applyFont="1" applyFill="1" applyBorder="1" applyAlignment="1" applyProtection="1">
      <alignment horizontal="center" vertical="center" wrapText="1"/>
      <protection locked="0"/>
    </xf>
    <xf numFmtId="0" fontId="6" fillId="14" borderId="35" xfId="0" applyFont="1" applyFill="1" applyBorder="1" applyAlignment="1" applyProtection="1">
      <alignment horizontal="center" vertical="center" wrapText="1"/>
      <protection locked="0"/>
    </xf>
    <xf numFmtId="0" fontId="6" fillId="14" borderId="0" xfId="0" applyFont="1" applyFill="1" applyAlignment="1" applyProtection="1">
      <alignment horizontal="center" vertical="center" wrapText="1"/>
      <protection locked="0"/>
    </xf>
    <xf numFmtId="0" fontId="6" fillId="14" borderId="32" xfId="0" applyFont="1" applyFill="1" applyBorder="1" applyAlignment="1" applyProtection="1">
      <alignment horizontal="center" vertical="center" wrapText="1"/>
      <protection locked="0"/>
    </xf>
    <xf numFmtId="0" fontId="6" fillId="14" borderId="38" xfId="0" applyFont="1" applyFill="1" applyBorder="1" applyAlignment="1" applyProtection="1">
      <alignment horizontal="center" vertical="center" wrapText="1"/>
      <protection locked="0"/>
    </xf>
    <xf numFmtId="0" fontId="6" fillId="14" borderId="36" xfId="0" applyFont="1" applyFill="1" applyBorder="1" applyAlignment="1" applyProtection="1">
      <alignment horizontal="center" vertical="center" wrapText="1"/>
      <protection locked="0"/>
    </xf>
    <xf numFmtId="0" fontId="6" fillId="14" borderId="37" xfId="0" applyFont="1" applyFill="1" applyBorder="1" applyAlignment="1" applyProtection="1">
      <alignment horizontal="center" vertical="center" wrapText="1"/>
      <protection locked="0"/>
    </xf>
    <xf numFmtId="0" fontId="6" fillId="17" borderId="5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5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6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2" fillId="15" borderId="87" xfId="0" applyFont="1" applyFill="1" applyBorder="1" applyAlignment="1" applyProtection="1">
      <alignment horizontal="center" vertical="center" wrapText="1"/>
      <protection locked="0"/>
    </xf>
    <xf numFmtId="0" fontId="82" fillId="15" borderId="71" xfId="0" applyFont="1" applyFill="1" applyBorder="1" applyAlignment="1" applyProtection="1">
      <alignment horizontal="center" vertical="center" wrapText="1"/>
      <protection locked="0"/>
    </xf>
    <xf numFmtId="0" fontId="6" fillId="14" borderId="33" xfId="0" applyFont="1" applyFill="1" applyBorder="1" applyAlignment="1" applyProtection="1">
      <alignment horizontal="center" vertical="center" wrapText="1"/>
      <protection locked="0"/>
    </xf>
    <xf numFmtId="0" fontId="6" fillId="14" borderId="30" xfId="0" applyFont="1" applyFill="1" applyBorder="1" applyAlignment="1" applyProtection="1">
      <alignment horizontal="center" vertical="center" wrapText="1"/>
      <protection locked="0"/>
    </xf>
    <xf numFmtId="0" fontId="6" fillId="14" borderId="34" xfId="0" applyFont="1" applyFill="1" applyBorder="1" applyAlignment="1" applyProtection="1">
      <alignment horizontal="center" vertical="center" wrapText="1"/>
      <protection locked="0"/>
    </xf>
    <xf numFmtId="0" fontId="6" fillId="17" borderId="33" xfId="0" applyFont="1" applyFill="1" applyBorder="1" applyAlignment="1" applyProtection="1">
      <alignment horizontal="left" vertical="top" wrapText="1"/>
      <protection locked="0"/>
    </xf>
    <xf numFmtId="0" fontId="6" fillId="17" borderId="30" xfId="0" applyFont="1" applyFill="1" applyBorder="1" applyAlignment="1" applyProtection="1">
      <alignment horizontal="left" vertical="top" wrapText="1"/>
      <protection locked="0"/>
    </xf>
    <xf numFmtId="0" fontId="6" fillId="17" borderId="34" xfId="0" applyFont="1" applyFill="1" applyBorder="1" applyAlignment="1" applyProtection="1">
      <alignment horizontal="left" vertical="top" wrapText="1"/>
      <protection locked="0"/>
    </xf>
    <xf numFmtId="0" fontId="3" fillId="14" borderId="26" xfId="0" applyFont="1" applyFill="1" applyBorder="1" applyAlignment="1" applyProtection="1">
      <alignment horizontal="center" vertical="center" wrapText="1"/>
      <protection locked="0"/>
    </xf>
    <xf numFmtId="0" fontId="3" fillId="14" borderId="73" xfId="0" applyFont="1" applyFill="1" applyBorder="1" applyAlignment="1" applyProtection="1">
      <alignment horizontal="center" vertical="center" wrapText="1"/>
      <protection locked="0"/>
    </xf>
    <xf numFmtId="0" fontId="3" fillId="14" borderId="42" xfId="0" applyFont="1" applyFill="1" applyBorder="1" applyAlignment="1" applyProtection="1">
      <alignment horizontal="center" vertical="center" wrapText="1"/>
      <protection locked="0"/>
    </xf>
    <xf numFmtId="0" fontId="35" fillId="17" borderId="58" xfId="0" applyFont="1" applyFill="1" applyBorder="1" applyAlignment="1" applyProtection="1">
      <alignment horizontal="center" vertical="center" wrapText="1"/>
      <protection locked="0"/>
    </xf>
    <xf numFmtId="0" fontId="35" fillId="17" borderId="59" xfId="0" applyFont="1" applyFill="1" applyBorder="1" applyAlignment="1" applyProtection="1">
      <alignment horizontal="center" vertical="center" wrapText="1"/>
      <protection locked="0"/>
    </xf>
    <xf numFmtId="0" fontId="35" fillId="17" borderId="60" xfId="0" applyFont="1" applyFill="1" applyBorder="1" applyAlignment="1" applyProtection="1">
      <alignment horizontal="center" vertical="center" wrapText="1"/>
      <protection locked="0"/>
    </xf>
    <xf numFmtId="0" fontId="35" fillId="17" borderId="35" xfId="0" applyFont="1" applyFill="1" applyBorder="1" applyAlignment="1" applyProtection="1">
      <alignment horizontal="center" vertical="center" wrapText="1"/>
      <protection locked="0"/>
    </xf>
    <xf numFmtId="0" fontId="35" fillId="17" borderId="0" xfId="0" applyFont="1" applyFill="1" applyAlignment="1" applyProtection="1">
      <alignment horizontal="center" vertical="center" wrapText="1"/>
      <protection locked="0"/>
    </xf>
    <xf numFmtId="0" fontId="35" fillId="17" borderId="32" xfId="0" applyFont="1" applyFill="1" applyBorder="1" applyAlignment="1" applyProtection="1">
      <alignment horizontal="center" vertical="center" wrapText="1"/>
      <protection locked="0"/>
    </xf>
    <xf numFmtId="0" fontId="35" fillId="17" borderId="38" xfId="0" applyFont="1" applyFill="1" applyBorder="1" applyAlignment="1" applyProtection="1">
      <alignment horizontal="center" vertical="center" wrapText="1"/>
      <protection locked="0"/>
    </xf>
    <xf numFmtId="0" fontId="35" fillId="17" borderId="36" xfId="0" applyFont="1" applyFill="1" applyBorder="1" applyAlignment="1" applyProtection="1">
      <alignment horizontal="center" vertical="center" wrapText="1"/>
      <protection locked="0"/>
    </xf>
    <xf numFmtId="0" fontId="35" fillId="17" borderId="37" xfId="0" applyFont="1" applyFill="1" applyBorder="1" applyAlignment="1" applyProtection="1">
      <alignment horizontal="center" vertical="center" wrapText="1"/>
      <protection locked="0"/>
    </xf>
    <xf numFmtId="0" fontId="92" fillId="16" borderId="27" xfId="0" applyFont="1" applyFill="1" applyBorder="1" applyAlignment="1" applyProtection="1">
      <alignment horizontal="center" vertical="center" wrapText="1"/>
      <protection hidden="1"/>
    </xf>
    <xf numFmtId="0" fontId="92" fillId="16" borderId="40" xfId="0" applyFont="1" applyFill="1" applyBorder="1" applyAlignment="1" applyProtection="1">
      <alignment horizontal="center" vertical="center" wrapText="1"/>
      <protection hidden="1"/>
    </xf>
    <xf numFmtId="0" fontId="92" fillId="16" borderId="39" xfId="0" applyFont="1" applyFill="1" applyBorder="1" applyAlignment="1" applyProtection="1">
      <alignment horizontal="center" vertical="center" wrapText="1"/>
      <protection hidden="1"/>
    </xf>
    <xf numFmtId="0" fontId="4" fillId="15" borderId="71" xfId="0" applyFont="1" applyFill="1" applyBorder="1" applyAlignment="1" applyProtection="1">
      <alignment horizontal="center" vertical="top" wrapText="1"/>
      <protection locked="0"/>
    </xf>
    <xf numFmtId="0" fontId="4" fillId="15" borderId="88" xfId="0" applyFont="1" applyFill="1" applyBorder="1" applyAlignment="1" applyProtection="1">
      <alignment horizontal="center" vertical="top" wrapText="1"/>
      <protection locked="0"/>
    </xf>
    <xf numFmtId="0" fontId="4" fillId="17" borderId="59" xfId="0" applyFont="1" applyFill="1" applyBorder="1" applyAlignment="1" applyProtection="1">
      <alignment horizontal="left" vertical="center" wrapText="1" indent="1"/>
      <protection locked="0"/>
    </xf>
    <xf numFmtId="0" fontId="4" fillId="17" borderId="0" xfId="0" applyFont="1" applyFill="1" applyAlignment="1" applyProtection="1">
      <alignment horizontal="left" vertical="center" wrapText="1" indent="1"/>
      <protection locked="0"/>
    </xf>
    <xf numFmtId="0" fontId="4" fillId="15" borderId="35" xfId="0" applyFont="1" applyFill="1" applyBorder="1" applyAlignment="1" applyProtection="1">
      <alignment horizontal="center" wrapText="1"/>
      <protection locked="0"/>
    </xf>
    <xf numFmtId="0" fontId="4" fillId="15" borderId="58" xfId="0" applyFont="1" applyFill="1" applyBorder="1" applyAlignment="1" applyProtection="1">
      <alignment horizontal="left" vertical="center" wrapText="1" indent="1"/>
      <protection locked="0"/>
    </xf>
    <xf numFmtId="0" fontId="4" fillId="15" borderId="60" xfId="0" applyFont="1" applyFill="1" applyBorder="1" applyAlignment="1" applyProtection="1">
      <alignment horizontal="left" vertical="center" wrapText="1" indent="1"/>
      <protection locked="0"/>
    </xf>
    <xf numFmtId="0" fontId="4" fillId="15" borderId="35" xfId="0" applyFont="1" applyFill="1" applyBorder="1" applyAlignment="1" applyProtection="1">
      <alignment horizontal="left" vertical="center" wrapText="1" indent="1"/>
      <protection locked="0"/>
    </xf>
    <xf numFmtId="0" fontId="4" fillId="15" borderId="32" xfId="0" applyFont="1" applyFill="1" applyBorder="1" applyAlignment="1" applyProtection="1">
      <alignment horizontal="left" vertical="center" wrapText="1" indent="1"/>
      <protection locked="0"/>
    </xf>
    <xf numFmtId="0" fontId="4" fillId="15" borderId="38" xfId="0" applyFont="1" applyFill="1" applyBorder="1" applyAlignment="1" applyProtection="1">
      <alignment horizontal="left" vertical="center" wrapText="1" indent="1"/>
      <protection locked="0"/>
    </xf>
    <xf numFmtId="0" fontId="4" fillId="15" borderId="37" xfId="0" applyFont="1" applyFill="1" applyBorder="1" applyAlignment="1" applyProtection="1">
      <alignment horizontal="left" vertical="center" wrapText="1" indent="1"/>
      <protection locked="0"/>
    </xf>
    <xf numFmtId="0" fontId="35" fillId="14" borderId="58" xfId="0" applyFont="1" applyFill="1" applyBorder="1" applyAlignment="1" applyProtection="1">
      <alignment horizontal="center" vertical="center" wrapText="1"/>
      <protection locked="0"/>
    </xf>
    <xf numFmtId="0" fontId="35" fillId="14" borderId="60" xfId="0" applyFont="1" applyFill="1" applyBorder="1" applyAlignment="1" applyProtection="1">
      <alignment horizontal="center" vertical="center" wrapText="1"/>
      <protection locked="0"/>
    </xf>
    <xf numFmtId="0" fontId="35" fillId="14" borderId="35" xfId="0" applyFont="1" applyFill="1" applyBorder="1" applyAlignment="1" applyProtection="1">
      <alignment horizontal="center" vertical="center" wrapText="1"/>
      <protection locked="0"/>
    </xf>
    <xf numFmtId="0" fontId="35" fillId="14" borderId="32" xfId="0" applyFont="1" applyFill="1" applyBorder="1" applyAlignment="1" applyProtection="1">
      <alignment horizontal="center" vertical="center" wrapText="1"/>
      <protection locked="0"/>
    </xf>
    <xf numFmtId="0" fontId="35" fillId="14" borderId="38" xfId="0" applyFont="1" applyFill="1" applyBorder="1" applyAlignment="1" applyProtection="1">
      <alignment horizontal="center" vertical="center" wrapText="1"/>
      <protection locked="0"/>
    </xf>
    <xf numFmtId="0" fontId="35" fillId="14" borderId="37" xfId="0" applyFont="1" applyFill="1" applyBorder="1" applyAlignment="1" applyProtection="1">
      <alignment horizontal="center" vertical="center" wrapText="1"/>
      <protection locked="0"/>
    </xf>
    <xf numFmtId="0" fontId="4" fillId="15" borderId="89" xfId="0" applyFont="1" applyFill="1" applyBorder="1" applyAlignment="1" applyProtection="1">
      <alignment horizontal="center" vertical="center" wrapText="1"/>
      <protection locked="0"/>
    </xf>
    <xf numFmtId="0" fontId="4" fillId="15" borderId="90" xfId="0" applyFont="1" applyFill="1" applyBorder="1" applyAlignment="1" applyProtection="1">
      <alignment horizontal="center" vertical="center" wrapText="1"/>
      <protection locked="0"/>
    </xf>
    <xf numFmtId="0" fontId="4" fillId="15" borderId="23" xfId="0" applyFont="1" applyFill="1" applyBorder="1" applyAlignment="1" applyProtection="1">
      <alignment horizontal="center" vertical="center" wrapText="1"/>
      <protection locked="0"/>
    </xf>
    <xf numFmtId="0" fontId="61" fillId="3" borderId="0" xfId="0" applyFont="1" applyFill="1" applyAlignment="1" applyProtection="1">
      <alignment horizontal="center"/>
      <protection locked="0"/>
    </xf>
    <xf numFmtId="0" fontId="0" fillId="17" borderId="0" xfId="0" applyFill="1" applyAlignment="1" applyProtection="1">
      <alignment horizontal="center"/>
      <protection locked="0"/>
    </xf>
    <xf numFmtId="0" fontId="4" fillId="17" borderId="36" xfId="0" applyFont="1" applyFill="1" applyBorder="1" applyAlignment="1" applyProtection="1">
      <alignment horizontal="left" vertical="center" wrapText="1" indent="1"/>
      <protection locked="0"/>
    </xf>
    <xf numFmtId="0" fontId="3" fillId="14" borderId="60" xfId="0" applyFont="1" applyFill="1" applyBorder="1" applyAlignment="1" applyProtection="1">
      <alignment horizontal="center" vertical="center" wrapText="1"/>
      <protection locked="0"/>
    </xf>
    <xf numFmtId="0" fontId="3" fillId="14" borderId="32" xfId="0" applyFont="1" applyFill="1" applyBorder="1" applyAlignment="1" applyProtection="1">
      <alignment horizontal="center" vertical="center" wrapText="1"/>
      <protection locked="0"/>
    </xf>
    <xf numFmtId="0" fontId="3" fillId="14" borderId="37" xfId="0" applyFont="1" applyFill="1" applyBorder="1" applyAlignment="1" applyProtection="1">
      <alignment horizontal="center" vertical="center" wrapText="1"/>
      <protection locked="0"/>
    </xf>
    <xf numFmtId="0" fontId="36" fillId="3" borderId="43" xfId="0" applyFont="1" applyFill="1" applyBorder="1" applyAlignment="1">
      <alignment horizontal="center" vertical="center"/>
    </xf>
    <xf numFmtId="0" fontId="42" fillId="4" borderId="0" xfId="0" applyFont="1" applyFill="1" applyAlignment="1">
      <alignment horizontal="center" vertical="center" wrapText="1"/>
    </xf>
    <xf numFmtId="0" fontId="38" fillId="4" borderId="1"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7" fillId="16" borderId="17" xfId="0" applyFont="1" applyFill="1" applyBorder="1" applyAlignment="1">
      <alignment horizontal="center" vertical="center" textRotation="90"/>
    </xf>
    <xf numFmtId="0" fontId="37" fillId="16" borderId="21" xfId="0" applyFont="1" applyFill="1" applyBorder="1" applyAlignment="1">
      <alignment horizontal="center" vertical="center" textRotation="90"/>
    </xf>
    <xf numFmtId="0" fontId="37" fillId="16" borderId="25" xfId="0" applyFont="1" applyFill="1" applyBorder="1" applyAlignment="1">
      <alignment horizontal="center" vertical="center" textRotation="90"/>
    </xf>
    <xf numFmtId="0" fontId="37" fillId="4" borderId="18" xfId="0" applyFont="1" applyFill="1" applyBorder="1" applyAlignment="1">
      <alignment horizontal="center" vertical="center"/>
    </xf>
    <xf numFmtId="0" fontId="37" fillId="4" borderId="19" xfId="0" applyFont="1" applyFill="1" applyBorder="1" applyAlignment="1">
      <alignment horizontal="center" vertical="center"/>
    </xf>
    <xf numFmtId="0" fontId="37" fillId="4" borderId="20" xfId="0" applyFont="1" applyFill="1" applyBorder="1" applyAlignment="1">
      <alignment horizontal="center" vertical="center"/>
    </xf>
    <xf numFmtId="0" fontId="42" fillId="16" borderId="18" xfId="0" applyFont="1" applyFill="1" applyBorder="1" applyAlignment="1">
      <alignment horizontal="center" vertical="center" textRotation="90" wrapText="1"/>
    </xf>
    <xf numFmtId="0" fontId="42" fillId="16" borderId="22" xfId="0" applyFont="1" applyFill="1" applyBorder="1" applyAlignment="1">
      <alignment horizontal="center" vertical="center" textRotation="90" wrapText="1"/>
    </xf>
    <xf numFmtId="0" fontId="42" fillId="16" borderId="14" xfId="0" applyFont="1" applyFill="1" applyBorder="1" applyAlignment="1">
      <alignment horizontal="center" vertical="center" textRotation="90" wrapText="1"/>
    </xf>
    <xf numFmtId="0" fontId="12" fillId="16" borderId="33" xfId="1" applyFont="1" applyFill="1" applyBorder="1" applyAlignment="1" applyProtection="1">
      <alignment horizontal="center" vertical="center" wrapText="1"/>
      <protection locked="0"/>
    </xf>
    <xf numFmtId="0" fontId="12" fillId="16" borderId="30" xfId="1" applyFont="1" applyFill="1" applyBorder="1" applyAlignment="1" applyProtection="1">
      <alignment horizontal="center" vertical="center" wrapText="1"/>
      <protection locked="0"/>
    </xf>
    <xf numFmtId="0" fontId="12" fillId="16" borderId="34" xfId="1" applyFont="1" applyFill="1" applyBorder="1" applyAlignment="1" applyProtection="1">
      <alignment horizontal="center" vertical="center" wrapText="1"/>
      <protection locked="0"/>
    </xf>
    <xf numFmtId="0" fontId="7" fillId="3" borderId="0" xfId="0" applyFont="1" applyFill="1" applyAlignment="1">
      <alignment horizontal="center"/>
    </xf>
    <xf numFmtId="0" fontId="9" fillId="3" borderId="0" xfId="1" applyFont="1" applyFill="1" applyAlignment="1" applyProtection="1">
      <alignment horizontal="center" vertical="top"/>
      <protection locked="0"/>
    </xf>
    <xf numFmtId="0" fontId="7" fillId="3" borderId="0" xfId="0" applyFont="1" applyFill="1" applyAlignment="1" applyProtection="1">
      <alignment horizontal="center"/>
      <protection locked="0"/>
    </xf>
    <xf numFmtId="0" fontId="36" fillId="3" borderId="0" xfId="1" applyFont="1" applyFill="1" applyAlignment="1" applyProtection="1">
      <alignment horizontal="center" vertical="top"/>
      <protection locked="0"/>
    </xf>
    <xf numFmtId="0" fontId="36" fillId="3" borderId="32" xfId="1" applyFont="1" applyFill="1" applyBorder="1" applyAlignment="1" applyProtection="1">
      <alignment horizontal="center" vertical="top"/>
      <protection locked="0"/>
    </xf>
    <xf numFmtId="0" fontId="36" fillId="3" borderId="36" xfId="1" applyFont="1" applyFill="1" applyBorder="1" applyAlignment="1" applyProtection="1">
      <alignment horizontal="center" vertical="top"/>
      <protection locked="0"/>
    </xf>
    <xf numFmtId="0" fontId="36" fillId="3" borderId="37" xfId="1" applyFont="1" applyFill="1" applyBorder="1" applyAlignment="1" applyProtection="1">
      <alignment horizontal="center" vertical="top"/>
      <protection locked="0"/>
    </xf>
    <xf numFmtId="0" fontId="7" fillId="3" borderId="35" xfId="1" applyFont="1" applyFill="1" applyBorder="1" applyAlignment="1" applyProtection="1">
      <alignment horizontal="center" vertical="top" wrapText="1"/>
      <protection locked="0"/>
    </xf>
    <xf numFmtId="0" fontId="7" fillId="3" borderId="38" xfId="1" applyFont="1" applyFill="1" applyBorder="1" applyAlignment="1" applyProtection="1">
      <alignment horizontal="center" vertical="top" wrapText="1"/>
      <protection locked="0"/>
    </xf>
    <xf numFmtId="0" fontId="8" fillId="3" borderId="0" xfId="0" applyFont="1" applyFill="1" applyAlignment="1" applyProtection="1">
      <alignment horizontal="center"/>
      <protection locked="0"/>
    </xf>
    <xf numFmtId="0" fontId="13" fillId="16" borderId="27" xfId="1" applyFont="1" applyFill="1" applyBorder="1" applyAlignment="1" applyProtection="1">
      <alignment horizontal="center" vertical="center" textRotation="90" wrapText="1"/>
      <protection locked="0"/>
    </xf>
    <xf numFmtId="0" fontId="13" fillId="16" borderId="39" xfId="1" applyFont="1" applyFill="1" applyBorder="1" applyAlignment="1" applyProtection="1">
      <alignment horizontal="center" vertical="center" textRotation="90" wrapText="1"/>
      <protection locked="0"/>
    </xf>
    <xf numFmtId="0" fontId="93" fillId="17" borderId="0" xfId="0" applyFont="1" applyFill="1" applyAlignment="1" applyProtection="1">
      <alignment horizontal="center" vertical="center" wrapText="1"/>
      <protection locked="0"/>
    </xf>
    <xf numFmtId="0" fontId="29" fillId="3" borderId="0" xfId="0" applyFont="1" applyFill="1" applyAlignment="1" applyProtection="1">
      <alignment horizontal="center"/>
      <protection locked="0"/>
    </xf>
    <xf numFmtId="0" fontId="62" fillId="3" borderId="0" xfId="0" applyFont="1" applyFill="1" applyAlignment="1" applyProtection="1">
      <alignment horizontal="center" vertical="center"/>
      <protection locked="0"/>
    </xf>
    <xf numFmtId="1" fontId="2" fillId="3" borderId="0" xfId="0" applyNumberFormat="1" applyFont="1" applyFill="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15" borderId="12" xfId="0" applyFont="1" applyFill="1" applyBorder="1" applyAlignment="1" applyProtection="1">
      <alignment horizontal="left" vertical="center" wrapText="1"/>
      <protection locked="0"/>
    </xf>
    <xf numFmtId="0" fontId="4" fillId="15" borderId="0" xfId="0" applyFont="1" applyFill="1" applyAlignment="1" applyProtection="1">
      <alignment horizontal="left" vertical="center" wrapText="1"/>
      <protection locked="0"/>
    </xf>
    <xf numFmtId="0" fontId="21" fillId="14" borderId="0" xfId="0" applyFont="1" applyFill="1" applyAlignment="1" applyProtection="1">
      <alignment horizontal="center" wrapText="1"/>
      <protection locked="0"/>
    </xf>
    <xf numFmtId="0" fontId="31" fillId="3" borderId="0" xfId="0" applyFont="1" applyFill="1" applyAlignment="1" applyProtection="1">
      <alignment horizontal="center" wrapText="1"/>
      <protection locked="0"/>
    </xf>
    <xf numFmtId="0" fontId="21" fillId="14" borderId="29" xfId="0" applyFont="1" applyFill="1" applyBorder="1" applyAlignment="1" applyProtection="1">
      <alignment horizontal="center"/>
      <protection locked="0"/>
    </xf>
    <xf numFmtId="0" fontId="21" fillId="14" borderId="36" xfId="0" applyFont="1" applyFill="1" applyBorder="1" applyAlignment="1" applyProtection="1">
      <alignment horizontal="center"/>
      <protection locked="0"/>
    </xf>
    <xf numFmtId="0" fontId="87" fillId="17" borderId="0" xfId="0" applyFont="1" applyFill="1" applyAlignment="1" applyProtection="1">
      <alignment horizontal="left"/>
      <protection locked="0"/>
    </xf>
    <xf numFmtId="0" fontId="87" fillId="16" borderId="0" xfId="0" applyFont="1" applyFill="1" applyAlignment="1" applyProtection="1">
      <alignment horizontal="left"/>
      <protection locked="0"/>
    </xf>
    <xf numFmtId="0" fontId="68" fillId="19" borderId="27" xfId="0" applyFont="1" applyFill="1" applyBorder="1" applyAlignment="1" applyProtection="1">
      <alignment horizontal="center" vertical="center" wrapText="1"/>
      <protection hidden="1"/>
    </xf>
    <xf numFmtId="0" fontId="21" fillId="15" borderId="8" xfId="0" applyFont="1" applyFill="1" applyBorder="1" applyAlignment="1" applyProtection="1">
      <alignment horizontal="center"/>
      <protection locked="0"/>
    </xf>
    <xf numFmtId="0" fontId="21" fillId="15" borderId="43" xfId="0" applyFont="1" applyFill="1" applyBorder="1" applyAlignment="1" applyProtection="1">
      <alignment horizontal="center"/>
      <protection locked="0"/>
    </xf>
    <xf numFmtId="0" fontId="99" fillId="25" borderId="12" xfId="0" applyFont="1" applyFill="1" applyBorder="1" applyAlignment="1">
      <alignment horizontal="center" vertical="center" wrapText="1"/>
    </xf>
    <xf numFmtId="0" fontId="99" fillId="25" borderId="0" xfId="0" applyFont="1" applyFill="1" applyAlignment="1">
      <alignment horizontal="center" vertical="center" wrapText="1"/>
    </xf>
    <xf numFmtId="0" fontId="2" fillId="14" borderId="27" xfId="0" applyFont="1" applyFill="1" applyBorder="1" applyAlignment="1">
      <alignment horizontal="center" vertical="center" wrapText="1"/>
    </xf>
    <xf numFmtId="0" fontId="2" fillId="14" borderId="39" xfId="0" applyFont="1" applyFill="1" applyBorder="1" applyAlignment="1">
      <alignment horizontal="center" vertical="center" wrapText="1"/>
    </xf>
    <xf numFmtId="0" fontId="29" fillId="29" borderId="0" xfId="0" applyFont="1" applyFill="1" applyAlignment="1">
      <alignment horizontal="center" vertical="center" wrapText="1"/>
    </xf>
    <xf numFmtId="0" fontId="23" fillId="14" borderId="27" xfId="0" applyFont="1" applyFill="1" applyBorder="1" applyAlignment="1">
      <alignment horizontal="center" vertical="center" wrapText="1"/>
    </xf>
    <xf numFmtId="0" fontId="23" fillId="14" borderId="39" xfId="0" applyFont="1" applyFill="1" applyBorder="1" applyAlignment="1">
      <alignment horizontal="center" vertical="center" wrapText="1"/>
    </xf>
    <xf numFmtId="0" fontId="21" fillId="14" borderId="59" xfId="0" applyFont="1" applyFill="1" applyBorder="1" applyAlignment="1">
      <alignment horizontal="center" vertical="center"/>
    </xf>
    <xf numFmtId="0" fontId="21" fillId="14" borderId="0" xfId="0" applyFont="1" applyFill="1" applyAlignment="1">
      <alignment horizontal="center" vertical="center"/>
    </xf>
    <xf numFmtId="0" fontId="23" fillId="14" borderId="58" xfId="0" applyFont="1" applyFill="1" applyBorder="1" applyAlignment="1">
      <alignment horizontal="center" vertical="center" wrapText="1"/>
    </xf>
    <xf numFmtId="0" fontId="23" fillId="14" borderId="59" xfId="0" applyFont="1" applyFill="1" applyBorder="1" applyAlignment="1">
      <alignment horizontal="center" vertical="center" wrapText="1"/>
    </xf>
    <xf numFmtId="0" fontId="23" fillId="14" borderId="60" xfId="0" applyFont="1" applyFill="1" applyBorder="1" applyAlignment="1">
      <alignment horizontal="center" vertical="center" wrapText="1"/>
    </xf>
    <xf numFmtId="0" fontId="23" fillId="14" borderId="35" xfId="0" applyFont="1" applyFill="1" applyBorder="1" applyAlignment="1">
      <alignment horizontal="center" vertical="center" wrapText="1"/>
    </xf>
    <xf numFmtId="0" fontId="23" fillId="14" borderId="0" xfId="0" applyFont="1" applyFill="1" applyAlignment="1">
      <alignment horizontal="center" vertical="center" wrapText="1"/>
    </xf>
    <xf numFmtId="0" fontId="23" fillId="14" borderId="32" xfId="0" applyFont="1" applyFill="1" applyBorder="1" applyAlignment="1">
      <alignment horizontal="center" vertical="center" wrapText="1"/>
    </xf>
    <xf numFmtId="0" fontId="21" fillId="14" borderId="92" xfId="0" applyFont="1" applyFill="1" applyBorder="1" applyAlignment="1">
      <alignment horizontal="center" vertical="center" wrapText="1"/>
    </xf>
    <xf numFmtId="0" fontId="21" fillId="14" borderId="52" xfId="0" applyFont="1" applyFill="1" applyBorder="1" applyAlignment="1">
      <alignment horizontal="center" vertical="center" wrapText="1"/>
    </xf>
    <xf numFmtId="0" fontId="21" fillId="14" borderId="93" xfId="0" applyFont="1" applyFill="1" applyBorder="1" applyAlignment="1">
      <alignment horizontal="center" vertical="center" wrapText="1"/>
    </xf>
    <xf numFmtId="0" fontId="45" fillId="17" borderId="29" xfId="0" applyFont="1" applyFill="1" applyBorder="1" applyAlignment="1" applyProtection="1">
      <alignment horizontal="left" vertical="center" wrapText="1"/>
      <protection locked="0"/>
    </xf>
    <xf numFmtId="0" fontId="45" fillId="17" borderId="61" xfId="0" applyFont="1" applyFill="1" applyBorder="1" applyAlignment="1" applyProtection="1">
      <alignment horizontal="left" vertical="center" wrapText="1"/>
      <protection locked="0"/>
    </xf>
    <xf numFmtId="0" fontId="45" fillId="17" borderId="30" xfId="0" applyFont="1" applyFill="1" applyBorder="1" applyAlignment="1" applyProtection="1">
      <alignment horizontal="center" vertical="center" wrapText="1"/>
      <protection locked="0"/>
    </xf>
    <xf numFmtId="0" fontId="45" fillId="17" borderId="34" xfId="0" applyFont="1" applyFill="1" applyBorder="1" applyAlignment="1" applyProtection="1">
      <alignment horizontal="center" vertical="center" wrapText="1"/>
      <protection locked="0"/>
    </xf>
    <xf numFmtId="0" fontId="20" fillId="15" borderId="10" xfId="0" applyFont="1" applyFill="1" applyBorder="1" applyAlignment="1">
      <alignment horizontal="left" vertical="center" wrapText="1"/>
    </xf>
    <xf numFmtId="0" fontId="20" fillId="15" borderId="41" xfId="0" applyFont="1" applyFill="1" applyBorder="1" applyAlignment="1">
      <alignment horizontal="left" vertical="center" wrapText="1"/>
    </xf>
    <xf numFmtId="0" fontId="2" fillId="14" borderId="52" xfId="0" applyFont="1" applyFill="1" applyBorder="1" applyAlignment="1">
      <alignment horizontal="center" vertical="center" wrapText="1"/>
    </xf>
    <xf numFmtId="0" fontId="2" fillId="14" borderId="93" xfId="0" applyFont="1" applyFill="1" applyBorder="1" applyAlignment="1">
      <alignment horizontal="center" vertical="center" wrapText="1"/>
    </xf>
    <xf numFmtId="0" fontId="29" fillId="3" borderId="0" xfId="0" applyFont="1" applyFill="1" applyAlignment="1">
      <alignment horizontal="center"/>
    </xf>
    <xf numFmtId="0" fontId="21" fillId="14" borderId="12" xfId="0" applyFont="1" applyFill="1" applyBorder="1" applyAlignment="1">
      <alignment horizontal="center" vertical="center" wrapText="1"/>
    </xf>
    <xf numFmtId="0" fontId="21" fillId="14" borderId="0" xfId="0" applyFont="1" applyFill="1" applyAlignment="1">
      <alignment horizontal="center" vertical="center" wrapText="1"/>
    </xf>
    <xf numFmtId="0" fontId="21" fillId="14" borderId="8" xfId="0" applyFont="1" applyFill="1" applyBorder="1" applyAlignment="1">
      <alignment horizontal="center" vertical="center" wrapText="1"/>
    </xf>
    <xf numFmtId="0" fontId="21" fillId="14" borderId="43" xfId="0" applyFont="1" applyFill="1" applyBorder="1" applyAlignment="1">
      <alignment horizontal="center" vertical="center" wrapText="1"/>
    </xf>
    <xf numFmtId="0" fontId="20" fillId="15" borderId="12" xfId="0" applyFont="1" applyFill="1" applyBorder="1" applyAlignment="1">
      <alignment horizontal="left" vertical="center" wrapText="1"/>
    </xf>
    <xf numFmtId="0" fontId="20" fillId="15" borderId="0" xfId="0" applyFont="1" applyFill="1" applyAlignment="1">
      <alignment horizontal="left" vertical="center" wrapText="1"/>
    </xf>
    <xf numFmtId="0" fontId="62" fillId="3" borderId="0" xfId="0" applyFont="1" applyFill="1" applyAlignment="1">
      <alignment horizontal="center" vertical="center"/>
    </xf>
    <xf numFmtId="0" fontId="87" fillId="16" borderId="0" xfId="0" applyFont="1" applyFill="1" applyAlignment="1">
      <alignment horizontal="center"/>
    </xf>
    <xf numFmtId="0" fontId="8" fillId="17" borderId="0" xfId="0" applyFont="1" applyFill="1" applyAlignment="1">
      <alignment horizontal="center"/>
    </xf>
    <xf numFmtId="165" fontId="0" fillId="0" borderId="0" xfId="0" applyNumberFormat="1" applyAlignment="1">
      <alignment horizontal="center" vertical="center"/>
    </xf>
    <xf numFmtId="0" fontId="4" fillId="14" borderId="91" xfId="0" applyFont="1" applyFill="1" applyBorder="1" applyAlignment="1">
      <alignment horizontal="center" vertical="center" wrapText="1"/>
    </xf>
    <xf numFmtId="0" fontId="4" fillId="14" borderId="94" xfId="0" applyFont="1" applyFill="1" applyBorder="1" applyAlignment="1">
      <alignment horizontal="center" vertical="center" wrapText="1"/>
    </xf>
    <xf numFmtId="0" fontId="2" fillId="14" borderId="23" xfId="0" applyFont="1" applyFill="1" applyBorder="1" applyAlignment="1">
      <alignment horizontal="center" vertical="center" wrapText="1"/>
    </xf>
    <xf numFmtId="0" fontId="45" fillId="17" borderId="59" xfId="0" applyFont="1" applyFill="1" applyBorder="1" applyAlignment="1" applyProtection="1">
      <alignment horizontal="center" vertical="center" wrapText="1"/>
      <protection locked="0"/>
    </xf>
    <xf numFmtId="0" fontId="45" fillId="17" borderId="60"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23" fillId="3" borderId="0" xfId="0" applyFont="1" applyFill="1" applyAlignment="1">
      <alignment horizontal="center" vertical="center" wrapText="1"/>
    </xf>
    <xf numFmtId="0" fontId="21" fillId="14" borderId="33" xfId="0" applyFont="1" applyFill="1" applyBorder="1" applyAlignment="1">
      <alignment horizontal="center"/>
    </xf>
    <xf numFmtId="0" fontId="21" fillId="14" borderId="30" xfId="0" applyFont="1" applyFill="1" applyBorder="1" applyAlignment="1">
      <alignment horizontal="center"/>
    </xf>
    <xf numFmtId="0" fontId="4" fillId="14" borderId="26" xfId="0" applyFont="1" applyFill="1" applyBorder="1" applyAlignment="1">
      <alignment horizontal="center" vertical="center" wrapText="1"/>
    </xf>
    <xf numFmtId="0" fontId="4" fillId="14" borderId="86" xfId="0" applyFont="1" applyFill="1" applyBorder="1" applyAlignment="1">
      <alignment horizontal="center" vertical="center" wrapText="1"/>
    </xf>
    <xf numFmtId="0" fontId="3" fillId="17" borderId="33" xfId="0" applyFont="1" applyFill="1" applyBorder="1" applyAlignment="1" applyProtection="1">
      <alignment horizontal="center" vertical="center" wrapText="1"/>
      <protection locked="0"/>
    </xf>
    <xf numFmtId="0" fontId="3" fillId="17" borderId="30" xfId="0" applyFont="1" applyFill="1" applyBorder="1" applyAlignment="1" applyProtection="1">
      <alignment horizontal="center" vertical="center" wrapText="1"/>
      <protection locked="0"/>
    </xf>
    <xf numFmtId="0" fontId="3" fillId="17" borderId="34" xfId="0" applyFont="1" applyFill="1" applyBorder="1" applyAlignment="1" applyProtection="1">
      <alignment horizontal="center" vertical="center" wrapText="1"/>
      <protection locked="0"/>
    </xf>
    <xf numFmtId="0" fontId="4" fillId="15" borderId="62" xfId="0" applyFont="1" applyFill="1" applyBorder="1" applyAlignment="1">
      <alignment horizontal="left" vertical="center" wrapText="1"/>
    </xf>
    <xf numFmtId="0" fontId="4" fillId="15" borderId="63" xfId="0" applyFont="1" applyFill="1" applyBorder="1" applyAlignment="1">
      <alignment horizontal="left" vertical="center" wrapText="1"/>
    </xf>
    <xf numFmtId="0" fontId="4" fillId="15" borderId="33" xfId="0" applyFont="1" applyFill="1" applyBorder="1" applyAlignment="1">
      <alignment horizontal="left" vertical="center" wrapText="1"/>
    </xf>
    <xf numFmtId="0" fontId="4" fillId="15" borderId="34" xfId="0" applyFont="1" applyFill="1" applyBorder="1" applyAlignment="1">
      <alignment horizontal="left" vertical="center" wrapText="1"/>
    </xf>
    <xf numFmtId="0" fontId="4" fillId="15" borderId="28"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74" xfId="0" applyFont="1" applyFill="1" applyBorder="1" applyAlignment="1">
      <alignment horizontal="center" vertical="center" wrapText="1"/>
    </xf>
    <xf numFmtId="0" fontId="6" fillId="17" borderId="43" xfId="0" applyFont="1" applyFill="1" applyBorder="1" applyAlignment="1" applyProtection="1">
      <alignment horizontal="center" vertical="center" wrapText="1"/>
      <protection locked="0"/>
    </xf>
    <xf numFmtId="0" fontId="3" fillId="16" borderId="30" xfId="0" applyFont="1" applyFill="1" applyBorder="1" applyAlignment="1">
      <alignment horizontal="center" vertical="center" wrapText="1"/>
    </xf>
    <xf numFmtId="0" fontId="3" fillId="16" borderId="34" xfId="0" applyFont="1" applyFill="1" applyBorder="1" applyAlignment="1">
      <alignment horizontal="center" vertical="center" wrapText="1"/>
    </xf>
    <xf numFmtId="0" fontId="21" fillId="2" borderId="17" xfId="0" applyFont="1" applyFill="1" applyBorder="1" applyAlignment="1" applyProtection="1">
      <alignment horizontal="center" vertical="center" wrapText="1"/>
      <protection locked="0"/>
    </xf>
    <xf numFmtId="0" fontId="21" fillId="2" borderId="29" xfId="0" applyFont="1" applyFill="1" applyBorder="1" applyAlignment="1" applyProtection="1">
      <alignment horizontal="center" vertical="center" wrapText="1"/>
      <protection locked="0"/>
    </xf>
    <xf numFmtId="0" fontId="21" fillId="2" borderId="61" xfId="0" applyFont="1" applyFill="1" applyBorder="1" applyAlignment="1" applyProtection="1">
      <alignment horizontal="center" vertical="center" wrapText="1"/>
      <protection locked="0"/>
    </xf>
    <xf numFmtId="0" fontId="2" fillId="14" borderId="26" xfId="0" applyFont="1" applyFill="1" applyBorder="1" applyAlignment="1" applyProtection="1">
      <alignment vertical="center" wrapText="1"/>
      <protection locked="0"/>
    </xf>
    <xf numFmtId="0" fontId="2" fillId="14" borderId="73" xfId="0" applyFont="1" applyFill="1" applyBorder="1" applyAlignment="1" applyProtection="1">
      <alignment vertical="center" wrapText="1"/>
      <protection locked="0"/>
    </xf>
    <xf numFmtId="0" fontId="2" fillId="14" borderId="42" xfId="0" applyFont="1" applyFill="1" applyBorder="1" applyAlignment="1" applyProtection="1">
      <alignment vertical="center" wrapText="1"/>
      <protection locked="0"/>
    </xf>
    <xf numFmtId="0" fontId="4" fillId="15" borderId="58" xfId="0" applyFont="1" applyFill="1" applyBorder="1" applyAlignment="1">
      <alignment horizontal="left" vertical="center" wrapText="1"/>
    </xf>
    <xf numFmtId="0" fontId="4" fillId="15" borderId="60" xfId="0" applyFont="1" applyFill="1" applyBorder="1" applyAlignment="1">
      <alignment horizontal="left" vertical="center" wrapText="1"/>
    </xf>
    <xf numFmtId="0" fontId="4" fillId="15" borderId="35" xfId="0" applyFont="1" applyFill="1" applyBorder="1" applyAlignment="1">
      <alignment horizontal="left" vertical="center" wrapText="1"/>
    </xf>
    <xf numFmtId="0" fontId="4" fillId="15" borderId="32" xfId="0" applyFont="1" applyFill="1" applyBorder="1" applyAlignment="1">
      <alignment horizontal="left" vertical="center" wrapText="1"/>
    </xf>
    <xf numFmtId="0" fontId="4" fillId="15" borderId="38" xfId="0" applyFont="1" applyFill="1" applyBorder="1" applyAlignment="1">
      <alignment horizontal="left" vertical="center" wrapText="1"/>
    </xf>
    <xf numFmtId="0" fontId="4" fillId="15" borderId="37" xfId="0" applyFont="1" applyFill="1" applyBorder="1" applyAlignment="1">
      <alignment horizontal="left" vertical="center" wrapText="1"/>
    </xf>
    <xf numFmtId="0" fontId="3" fillId="17" borderId="3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3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7"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16" borderId="59" xfId="0" applyFont="1" applyFill="1" applyBorder="1" applyAlignment="1">
      <alignment horizontal="center" vertical="center" wrapText="1"/>
    </xf>
    <xf numFmtId="0" fontId="3" fillId="16" borderId="60" xfId="0" applyFont="1" applyFill="1" applyBorder="1" applyAlignment="1">
      <alignment horizontal="center" vertical="center" wrapText="1"/>
    </xf>
    <xf numFmtId="0" fontId="6" fillId="17" borderId="3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17"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4" fillId="2" borderId="1" xfId="0"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20" fillId="15" borderId="1" xfId="0" applyFont="1" applyFill="1" applyBorder="1" applyAlignment="1" applyProtection="1">
      <alignment horizontal="left" vertical="center" wrapText="1" indent="1"/>
      <protection locked="0"/>
    </xf>
    <xf numFmtId="0" fontId="20" fillId="15" borderId="2" xfId="0" applyFont="1" applyFill="1" applyBorder="1" applyAlignment="1" applyProtection="1">
      <alignment horizontal="left" vertical="center" wrapText="1" indent="1"/>
      <protection locked="0"/>
    </xf>
    <xf numFmtId="0" fontId="20" fillId="15" borderId="3" xfId="0" applyFont="1" applyFill="1" applyBorder="1" applyAlignment="1" applyProtection="1">
      <alignment horizontal="left" vertical="center" wrapText="1" indent="1"/>
      <protection locked="0"/>
    </xf>
    <xf numFmtId="0" fontId="4" fillId="17" borderId="1"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4" fillId="15" borderId="9" xfId="0" applyFont="1" applyFill="1" applyBorder="1" applyAlignment="1">
      <alignment horizontal="left" vertical="center" wrapText="1" indent="1"/>
    </xf>
    <xf numFmtId="0" fontId="4" fillId="15" borderId="4" xfId="0" applyFont="1" applyFill="1" applyBorder="1" applyAlignment="1">
      <alignment horizontal="left" vertical="center" wrapText="1" indent="1"/>
    </xf>
    <xf numFmtId="0" fontId="4" fillId="17" borderId="9" xfId="0" applyFont="1" applyFill="1" applyBorder="1" applyAlignment="1" applyProtection="1">
      <alignment horizontal="left" vertical="center" wrapText="1" indent="1"/>
      <protection locked="0"/>
    </xf>
    <xf numFmtId="0" fontId="4" fillId="17" borderId="4" xfId="0" applyFont="1" applyFill="1" applyBorder="1" applyAlignment="1" applyProtection="1">
      <alignment horizontal="left" vertical="center" wrapText="1" indent="1"/>
      <protection locked="0"/>
    </xf>
    <xf numFmtId="0" fontId="4" fillId="17"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1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1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7" borderId="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16" borderId="1"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5" borderId="5" xfId="0" applyFont="1" applyFill="1" applyBorder="1" applyAlignment="1">
      <alignment horizontal="left" vertical="center" wrapText="1" indent="1"/>
    </xf>
    <xf numFmtId="0" fontId="4" fillId="15" borderId="10" xfId="0" applyFont="1" applyFill="1" applyBorder="1" applyAlignment="1">
      <alignment horizontal="left" vertical="center" wrapText="1"/>
    </xf>
    <xf numFmtId="0" fontId="4" fillId="15" borderId="8" xfId="0" applyFont="1" applyFill="1" applyBorder="1" applyAlignment="1">
      <alignment horizontal="left" vertical="center" wrapText="1"/>
    </xf>
  </cellXfs>
  <cellStyles count="6">
    <cellStyle name="% 2 2 2" xfId="5" xr:uid="{E3508697-9148-415E-BEFE-72B3C878CF61}"/>
    <cellStyle name="Currency" xfId="2" builtinId="4"/>
    <cellStyle name="Hyperlink" xfId="3" builtinId="8"/>
    <cellStyle name="Normal" xfId="0" builtinId="0"/>
    <cellStyle name="Normal 2" xfId="1" xr:uid="{29FF028E-CEF9-43E0-981C-637283C9CA2B}"/>
    <cellStyle name="Per cent" xfId="4" builtinId="5"/>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8" tint="-0.499984740745262"/>
        </patternFill>
      </fill>
    </dxf>
    <dxf>
      <font>
        <color theme="0"/>
      </font>
      <fill>
        <patternFill patternType="lightUp">
          <fgColor theme="8" tint="-0.499984740745262"/>
          <bgColor theme="8" tint="0.39994506668294322"/>
        </patternFill>
      </fill>
    </dxf>
    <dxf>
      <font>
        <color theme="0"/>
      </font>
      <fill>
        <patternFill patternType="lightUp">
          <fgColor theme="8" tint="0.59996337778862885"/>
          <bgColor theme="8" tint="0.79995117038483843"/>
        </patternFill>
      </fill>
    </dxf>
    <dxf>
      <font>
        <color theme="0"/>
      </font>
      <fill>
        <patternFill>
          <bgColor theme="8" tint="0.79998168889431442"/>
        </patternFill>
      </fill>
    </dxf>
    <dxf>
      <fill>
        <patternFill>
          <bgColor rgb="FF00B050"/>
        </patternFill>
      </fill>
    </dxf>
    <dxf>
      <fill>
        <patternFill patternType="lightUp">
          <fgColor rgb="FF00B050"/>
          <bgColor rgb="FFFFC000"/>
        </patternFill>
      </fill>
    </dxf>
    <dxf>
      <fill>
        <patternFill patternType="lightUp">
          <fgColor rgb="FFFF0000"/>
          <bgColor rgb="FFFFC000"/>
        </patternFill>
      </fill>
    </dxf>
    <dxf>
      <fill>
        <patternFill>
          <bgColor rgb="FFFF0000"/>
        </patternFill>
      </fill>
    </dxf>
    <dxf>
      <font>
        <color theme="0"/>
      </font>
      <fill>
        <patternFill>
          <bgColor theme="1" tint="4.9989318521683403E-2"/>
        </patternFill>
      </fill>
    </dxf>
    <dxf>
      <font>
        <color theme="0"/>
      </font>
      <fill>
        <patternFill>
          <bgColor theme="1" tint="0.14996795556505021"/>
        </patternFill>
      </fill>
    </dxf>
    <dxf>
      <font>
        <color theme="0"/>
      </font>
      <fill>
        <patternFill>
          <bgColor theme="1" tint="0.24994659260841701"/>
        </patternFill>
      </fill>
    </dxf>
    <dxf>
      <font>
        <color theme="0"/>
      </font>
      <fill>
        <patternFill>
          <fgColor auto="1"/>
          <bgColor theme="1" tint="0.34998626667073579"/>
        </patternFill>
      </fill>
    </dxf>
    <dxf>
      <font>
        <color theme="0"/>
      </font>
      <fill>
        <patternFill>
          <bgColor theme="1" tint="0.499984740745262"/>
        </patternFill>
      </fill>
    </dxf>
    <dxf>
      <font>
        <color theme="0"/>
      </font>
      <fill>
        <patternFill>
          <bgColor theme="8" tint="0.59996337778862885"/>
        </patternFill>
      </fill>
    </dxf>
    <dxf>
      <font>
        <color theme="0"/>
      </font>
      <fill>
        <patternFill>
          <bgColor theme="8" tint="0.39994506668294322"/>
        </patternFill>
      </fill>
    </dxf>
    <dxf>
      <font>
        <color theme="0"/>
      </font>
      <fill>
        <patternFill>
          <bgColor theme="8" tint="-0.24994659260841701"/>
        </patternFill>
      </fill>
    </dxf>
    <dxf>
      <font>
        <color theme="0"/>
      </font>
      <fill>
        <patternFill>
          <bgColor theme="8" tint="-0.499984740745262"/>
        </patternFill>
      </fill>
    </dxf>
    <dxf>
      <font>
        <color theme="0"/>
      </font>
      <fill>
        <patternFill>
          <bgColor theme="1" tint="0.499984740745262"/>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14996795556505021"/>
        </patternFill>
      </fill>
    </dxf>
    <dxf>
      <font>
        <color theme="0"/>
      </font>
      <fill>
        <patternFill>
          <bgColor theme="1" tint="4.9989318521683403E-2"/>
        </patternFill>
      </fill>
    </dxf>
    <dxf>
      <font>
        <color theme="0"/>
      </font>
      <fill>
        <patternFill>
          <bgColor theme="8" tint="0.79998168889431442"/>
        </patternFill>
      </fill>
    </dxf>
    <dxf>
      <fill>
        <patternFill>
          <bgColor rgb="FF00B050"/>
        </patternFill>
      </fill>
    </dxf>
    <dxf>
      <fill>
        <patternFill>
          <bgColor rgb="FF92D050"/>
        </patternFill>
      </fill>
    </dxf>
    <dxf>
      <fill>
        <patternFill>
          <bgColor rgb="FFFFC000"/>
        </patternFill>
      </fill>
    </dxf>
    <dxf>
      <fill>
        <patternFill>
          <bgColor theme="9" tint="-0.24994659260841701"/>
        </patternFill>
      </fill>
    </dxf>
    <dxf>
      <fill>
        <patternFill>
          <bgColor rgb="FFFF0000"/>
        </patternFill>
      </fill>
    </dxf>
    <dxf>
      <font>
        <color theme="0"/>
      </font>
      <fill>
        <patternFill>
          <bgColor theme="1" tint="0.14996795556505021"/>
        </patternFill>
      </fill>
    </dxf>
    <dxf>
      <font>
        <color theme="0"/>
      </font>
      <fill>
        <patternFill>
          <bgColor theme="8" tint="-0.499984740745262"/>
        </patternFill>
      </fill>
    </dxf>
    <dxf>
      <font>
        <color theme="0"/>
      </font>
      <fill>
        <patternFill>
          <bgColor theme="8" tint="-0.24994659260841701"/>
        </patternFill>
      </fill>
    </dxf>
    <dxf>
      <font>
        <color theme="0"/>
      </font>
      <fill>
        <patternFill>
          <bgColor theme="8" tint="0.59996337778862885"/>
        </patternFill>
      </fill>
    </dxf>
    <dxf>
      <font>
        <color theme="0"/>
      </font>
      <fill>
        <patternFill>
          <bgColor theme="8" tint="0.79998168889431442"/>
        </patternFill>
      </fill>
    </dxf>
    <dxf>
      <font>
        <color theme="0"/>
      </font>
      <fill>
        <patternFill>
          <bgColor theme="8" tint="0.39994506668294322"/>
        </patternFill>
      </fill>
    </dxf>
  </dxfs>
  <tableStyles count="0" defaultTableStyle="TableStyleMedium2" defaultPivotStyle="PivotStyleLight16"/>
  <colors>
    <mruColors>
      <color rgb="FF002060"/>
      <color rgb="FFDAEEF3"/>
      <color rgb="FFF2F2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409575</xdr:colOff>
      <xdr:row>1</xdr:row>
      <xdr:rowOff>209550</xdr:rowOff>
    </xdr:from>
    <xdr:to>
      <xdr:col>23</xdr:col>
      <xdr:colOff>378141</xdr:colOff>
      <xdr:row>3</xdr:row>
      <xdr:rowOff>172760</xdr:rowOff>
    </xdr:to>
    <xdr:pic>
      <xdr:nvPicPr>
        <xdr:cNvPr id="4" name="Picture 3">
          <a:extLst>
            <a:ext uri="{FF2B5EF4-FFF2-40B4-BE49-F238E27FC236}">
              <a16:creationId xmlns:a16="http://schemas.microsoft.com/office/drawing/2014/main" id="{6AB6CEF2-E9A3-4F10-94AF-A77E74176E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3076575"/>
          <a:ext cx="3016566" cy="61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419366</xdr:colOff>
      <xdr:row>0</xdr:row>
      <xdr:rowOff>419240</xdr:rowOff>
    </xdr:from>
    <xdr:to>
      <xdr:col>17</xdr:col>
      <xdr:colOff>573671</xdr:colOff>
      <xdr:row>2</xdr:row>
      <xdr:rowOff>228208</xdr:rowOff>
    </xdr:to>
    <xdr:pic>
      <xdr:nvPicPr>
        <xdr:cNvPr id="2" name="Picture 1">
          <a:extLst>
            <a:ext uri="{FF2B5EF4-FFF2-40B4-BE49-F238E27FC236}">
              <a16:creationId xmlns:a16="http://schemas.microsoft.com/office/drawing/2014/main" id="{6C2D8C98-E2C5-4631-A8F2-F3BB41C29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31566" y="419240"/>
          <a:ext cx="2592705" cy="72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1046275</xdr:colOff>
      <xdr:row>0</xdr:row>
      <xdr:rowOff>445770</xdr:rowOff>
    </xdr:from>
    <xdr:to>
      <xdr:col>5</xdr:col>
      <xdr:colOff>3869054</xdr:colOff>
      <xdr:row>2</xdr:row>
      <xdr:rowOff>249023</xdr:rowOff>
    </xdr:to>
    <xdr:pic>
      <xdr:nvPicPr>
        <xdr:cNvPr id="4" name="Picture 3">
          <a:extLst>
            <a:ext uri="{FF2B5EF4-FFF2-40B4-BE49-F238E27FC236}">
              <a16:creationId xmlns:a16="http://schemas.microsoft.com/office/drawing/2014/main" id="{501F845D-4C85-4C75-851F-F600DAC34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76477" y="445770"/>
          <a:ext cx="2822779" cy="725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257441</xdr:colOff>
      <xdr:row>0</xdr:row>
      <xdr:rowOff>209690</xdr:rowOff>
    </xdr:from>
    <xdr:to>
      <xdr:col>19</xdr:col>
      <xdr:colOff>403491</xdr:colOff>
      <xdr:row>3</xdr:row>
      <xdr:rowOff>136768</xdr:rowOff>
    </xdr:to>
    <xdr:pic>
      <xdr:nvPicPr>
        <xdr:cNvPr id="2" name="Picture 1">
          <a:extLst>
            <a:ext uri="{FF2B5EF4-FFF2-40B4-BE49-F238E27FC236}">
              <a16:creationId xmlns:a16="http://schemas.microsoft.com/office/drawing/2014/main" id="{C5E9FBE3-DE0C-47BA-9EA4-93CA55CC2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07741" y="209690"/>
          <a:ext cx="2592705" cy="72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2290945</xdr:colOff>
      <xdr:row>0</xdr:row>
      <xdr:rowOff>167795</xdr:rowOff>
    </xdr:from>
    <xdr:to>
      <xdr:col>4</xdr:col>
      <xdr:colOff>435418</xdr:colOff>
      <xdr:row>3</xdr:row>
      <xdr:rowOff>55041</xdr:rowOff>
    </xdr:to>
    <xdr:pic>
      <xdr:nvPicPr>
        <xdr:cNvPr id="4" name="Picture 3">
          <a:extLst>
            <a:ext uri="{FF2B5EF4-FFF2-40B4-BE49-F238E27FC236}">
              <a16:creationId xmlns:a16="http://schemas.microsoft.com/office/drawing/2014/main" id="{98BAAA4A-B6D2-4E3D-AB9B-E4114F835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650" y="167795"/>
          <a:ext cx="2799080" cy="696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3299340</xdr:colOff>
      <xdr:row>1</xdr:row>
      <xdr:rowOff>182162</xdr:rowOff>
    </xdr:from>
    <xdr:to>
      <xdr:col>4</xdr:col>
      <xdr:colOff>6077089</xdr:colOff>
      <xdr:row>3</xdr:row>
      <xdr:rowOff>93691</xdr:rowOff>
    </xdr:to>
    <xdr:pic>
      <xdr:nvPicPr>
        <xdr:cNvPr id="3" name="Picture 2">
          <a:extLst>
            <a:ext uri="{FF2B5EF4-FFF2-40B4-BE49-F238E27FC236}">
              <a16:creationId xmlns:a16="http://schemas.microsoft.com/office/drawing/2014/main" id="{9DFE39A9-61CA-4E57-A5D0-5317188158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4715" y="547287"/>
          <a:ext cx="2770129" cy="641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1779429</xdr:colOff>
      <xdr:row>0</xdr:row>
      <xdr:rowOff>543401</xdr:rowOff>
    </xdr:from>
    <xdr:to>
      <xdr:col>6</xdr:col>
      <xdr:colOff>170338</xdr:colOff>
      <xdr:row>0</xdr:row>
      <xdr:rowOff>1258595</xdr:rowOff>
    </xdr:to>
    <xdr:pic>
      <xdr:nvPicPr>
        <xdr:cNvPr id="3" name="Picture 2">
          <a:extLst>
            <a:ext uri="{FF2B5EF4-FFF2-40B4-BE49-F238E27FC236}">
              <a16:creationId xmlns:a16="http://schemas.microsoft.com/office/drawing/2014/main" id="{E662243F-DD7E-4CD5-9B02-8166A9EED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8679" y="543401"/>
          <a:ext cx="2852420" cy="71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1242536</xdr:colOff>
      <xdr:row>1</xdr:row>
      <xdr:rowOff>117156</xdr:rowOff>
    </xdr:from>
    <xdr:to>
      <xdr:col>16</xdr:col>
      <xdr:colOff>58895</xdr:colOff>
      <xdr:row>3</xdr:row>
      <xdr:rowOff>93845</xdr:rowOff>
    </xdr:to>
    <xdr:pic>
      <xdr:nvPicPr>
        <xdr:cNvPr id="2" name="Picture 1">
          <a:extLst>
            <a:ext uri="{FF2B5EF4-FFF2-40B4-BE49-F238E27FC236}">
              <a16:creationId xmlns:a16="http://schemas.microsoft.com/office/drawing/2014/main" id="{88251732-1C32-4476-A1FB-4E10301143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1296" y="482916"/>
          <a:ext cx="2893060" cy="708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74561</xdr:colOff>
      <xdr:row>0</xdr:row>
      <xdr:rowOff>428765</xdr:rowOff>
    </xdr:from>
    <xdr:to>
      <xdr:col>30</xdr:col>
      <xdr:colOff>226960</xdr:colOff>
      <xdr:row>1</xdr:row>
      <xdr:rowOff>131053</xdr:rowOff>
    </xdr:to>
    <xdr:pic>
      <xdr:nvPicPr>
        <xdr:cNvPr id="3" name="Picture 2">
          <a:extLst>
            <a:ext uri="{FF2B5EF4-FFF2-40B4-BE49-F238E27FC236}">
              <a16:creationId xmlns:a16="http://schemas.microsoft.com/office/drawing/2014/main" id="{7963B7D1-E6DC-4187-80C3-06273347F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20161" y="428765"/>
          <a:ext cx="2590800" cy="72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36195</xdr:colOff>
      <xdr:row>0</xdr:row>
      <xdr:rowOff>426720</xdr:rowOff>
    </xdr:from>
    <xdr:to>
      <xdr:col>23</xdr:col>
      <xdr:colOff>251015</xdr:colOff>
      <xdr:row>1</xdr:row>
      <xdr:rowOff>19050</xdr:rowOff>
    </xdr:to>
    <xdr:pic>
      <xdr:nvPicPr>
        <xdr:cNvPr id="9" name="Picture 8">
          <a:extLst>
            <a:ext uri="{FF2B5EF4-FFF2-40B4-BE49-F238E27FC236}">
              <a16:creationId xmlns:a16="http://schemas.microsoft.com/office/drawing/2014/main" id="{1067C03E-CBCB-4A7B-B8A4-7DB4E960F6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47895" y="426720"/>
          <a:ext cx="2813685" cy="61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388558</xdr:colOff>
      <xdr:row>1</xdr:row>
      <xdr:rowOff>22986</xdr:rowOff>
    </xdr:from>
    <xdr:to>
      <xdr:col>18</xdr:col>
      <xdr:colOff>21474</xdr:colOff>
      <xdr:row>6</xdr:row>
      <xdr:rowOff>289283</xdr:rowOff>
    </xdr:to>
    <xdr:pic>
      <xdr:nvPicPr>
        <xdr:cNvPr id="2" name="Picture 1">
          <a:extLst>
            <a:ext uri="{FF2B5EF4-FFF2-40B4-BE49-F238E27FC236}">
              <a16:creationId xmlns:a16="http://schemas.microsoft.com/office/drawing/2014/main" id="{5F2A74F6-4584-41B0-B337-0ED24C661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8772" y="199879"/>
          <a:ext cx="5256476" cy="1212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1841500</xdr:colOff>
      <xdr:row>3</xdr:row>
      <xdr:rowOff>0</xdr:rowOff>
    </xdr:from>
    <xdr:to>
      <xdr:col>9</xdr:col>
      <xdr:colOff>2168149</xdr:colOff>
      <xdr:row>6</xdr:row>
      <xdr:rowOff>102029</xdr:rowOff>
    </xdr:to>
    <xdr:pic>
      <xdr:nvPicPr>
        <xdr:cNvPr id="3" name="Picture 2">
          <a:extLst>
            <a:ext uri="{FF2B5EF4-FFF2-40B4-BE49-F238E27FC236}">
              <a16:creationId xmlns:a16="http://schemas.microsoft.com/office/drawing/2014/main" id="{0C966BB0-4637-4F08-A79C-A0FC9089FC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00900" y="609600"/>
          <a:ext cx="2777749" cy="6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325896</xdr:colOff>
      <xdr:row>2</xdr:row>
      <xdr:rowOff>127635</xdr:rowOff>
    </xdr:from>
    <xdr:to>
      <xdr:col>8</xdr:col>
      <xdr:colOff>1507655</xdr:colOff>
      <xdr:row>6</xdr:row>
      <xdr:rowOff>17884</xdr:rowOff>
    </xdr:to>
    <xdr:pic>
      <xdr:nvPicPr>
        <xdr:cNvPr id="2" name="Picture 1">
          <a:extLst>
            <a:ext uri="{FF2B5EF4-FFF2-40B4-BE49-F238E27FC236}">
              <a16:creationId xmlns:a16="http://schemas.microsoft.com/office/drawing/2014/main" id="{45A58167-BFB4-480F-9884-02469AC138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0196" y="559435"/>
          <a:ext cx="3159784" cy="76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586740</xdr:colOff>
          <xdr:row>18</xdr:row>
          <xdr:rowOff>76200</xdr:rowOff>
        </xdr:from>
        <xdr:to>
          <xdr:col>5</xdr:col>
          <xdr:colOff>861060</xdr:colOff>
          <xdr:row>18</xdr:row>
          <xdr:rowOff>289560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18</xdr:row>
          <xdr:rowOff>38100</xdr:rowOff>
        </xdr:from>
        <xdr:to>
          <xdr:col>5</xdr:col>
          <xdr:colOff>480060</xdr:colOff>
          <xdr:row>18</xdr:row>
          <xdr:rowOff>289560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586740</xdr:colOff>
          <xdr:row>19</xdr:row>
          <xdr:rowOff>99060</xdr:rowOff>
        </xdr:from>
        <xdr:to>
          <xdr:col>5</xdr:col>
          <xdr:colOff>861060</xdr:colOff>
          <xdr:row>19</xdr:row>
          <xdr:rowOff>327660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19</xdr:row>
          <xdr:rowOff>60960</xdr:rowOff>
        </xdr:from>
        <xdr:to>
          <xdr:col>5</xdr:col>
          <xdr:colOff>480060</xdr:colOff>
          <xdr:row>19</xdr:row>
          <xdr:rowOff>327660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18</xdr:col>
      <xdr:colOff>320306</xdr:colOff>
      <xdr:row>4</xdr:row>
      <xdr:rowOff>49670</xdr:rowOff>
    </xdr:from>
    <xdr:to>
      <xdr:col>22</xdr:col>
      <xdr:colOff>478420</xdr:colOff>
      <xdr:row>6</xdr:row>
      <xdr:rowOff>19452</xdr:rowOff>
    </xdr:to>
    <xdr:pic>
      <xdr:nvPicPr>
        <xdr:cNvPr id="2" name="Picture 1">
          <a:extLst>
            <a:ext uri="{FF2B5EF4-FFF2-40B4-BE49-F238E27FC236}">
              <a16:creationId xmlns:a16="http://schemas.microsoft.com/office/drawing/2014/main" id="{04641E07-FF3E-47D1-9D6D-BCE15F373B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27756" y="411620"/>
          <a:ext cx="2592705" cy="719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1345405</xdr:colOff>
      <xdr:row>2</xdr:row>
      <xdr:rowOff>58376</xdr:rowOff>
    </xdr:from>
    <xdr:to>
      <xdr:col>12</xdr:col>
      <xdr:colOff>4169638</xdr:colOff>
      <xdr:row>2</xdr:row>
      <xdr:rowOff>738586</xdr:rowOff>
    </xdr:to>
    <xdr:pic>
      <xdr:nvPicPr>
        <xdr:cNvPr id="4" name="Picture 3">
          <a:extLst>
            <a:ext uri="{FF2B5EF4-FFF2-40B4-BE49-F238E27FC236}">
              <a16:creationId xmlns:a16="http://schemas.microsoft.com/office/drawing/2014/main" id="{8CFAD64C-4EBF-4DA6-9372-09E209975D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0488" y="418209"/>
          <a:ext cx="2824233" cy="680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reports.ofsted.gov.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BEB19-8181-4A91-BE11-60745238E5F5}">
  <sheetPr codeName="Sheet3">
    <tabColor theme="4" tint="0.79998168889431442"/>
  </sheetPr>
  <dimension ref="A1:X18"/>
  <sheetViews>
    <sheetView showGridLines="0" tabSelected="1" topLeftCell="A4" zoomScale="110" zoomScaleNormal="110" workbookViewId="0">
      <selection activeCell="C14" sqref="C14:V14"/>
    </sheetView>
  </sheetViews>
  <sheetFormatPr defaultColWidth="8.77734375" defaultRowHeight="14.4" x14ac:dyDescent="0.3"/>
  <cols>
    <col min="1" max="1" width="11.44140625" bestFit="1" customWidth="1"/>
  </cols>
  <sheetData>
    <row r="1" spans="1:24" ht="26.7" customHeight="1" x14ac:dyDescent="0.3">
      <c r="A1" s="1"/>
      <c r="B1" s="1"/>
      <c r="C1" s="1"/>
      <c r="D1" s="1"/>
      <c r="E1" s="1"/>
      <c r="F1" s="1"/>
      <c r="G1" s="1"/>
      <c r="H1" s="1"/>
      <c r="I1" s="1"/>
      <c r="J1" s="1"/>
      <c r="K1" s="1"/>
      <c r="L1" s="1"/>
      <c r="M1" s="1"/>
      <c r="N1" s="1"/>
      <c r="O1" s="1"/>
      <c r="P1" s="1"/>
      <c r="Q1" s="1"/>
      <c r="R1" s="1"/>
      <c r="S1" s="1"/>
      <c r="T1" s="1"/>
      <c r="U1" s="1"/>
      <c r="V1" s="1"/>
      <c r="W1" s="1"/>
      <c r="X1" s="1"/>
    </row>
    <row r="2" spans="1:24" ht="26.7" customHeight="1" x14ac:dyDescent="0.3">
      <c r="A2" s="1"/>
      <c r="B2" s="1"/>
      <c r="C2" s="1"/>
      <c r="D2" s="1"/>
      <c r="E2" s="1"/>
      <c r="F2" s="1"/>
      <c r="G2" s="1"/>
      <c r="H2" s="1"/>
      <c r="I2" s="1"/>
      <c r="J2" s="1"/>
      <c r="K2" s="1"/>
      <c r="L2" s="1"/>
      <c r="M2" s="1"/>
      <c r="N2" s="1"/>
      <c r="O2" s="1"/>
      <c r="P2" s="1"/>
      <c r="Q2" s="1"/>
      <c r="R2" s="1"/>
      <c r="S2" s="1"/>
      <c r="T2" s="1"/>
      <c r="U2" s="1"/>
      <c r="V2" s="1"/>
      <c r="W2" s="1"/>
      <c r="X2" s="1"/>
    </row>
    <row r="3" spans="1:24" ht="26.7" customHeight="1" x14ac:dyDescent="0.3">
      <c r="A3" s="1"/>
      <c r="B3" s="1"/>
      <c r="C3" s="1"/>
      <c r="D3" s="1"/>
      <c r="E3" s="1"/>
      <c r="F3" s="1"/>
      <c r="G3" s="1"/>
      <c r="H3" s="1"/>
      <c r="I3" s="1"/>
      <c r="J3" s="1"/>
      <c r="K3" s="1"/>
      <c r="L3" s="1"/>
      <c r="M3" s="1"/>
      <c r="N3" s="1"/>
      <c r="O3" s="1"/>
      <c r="P3" s="1"/>
      <c r="Q3" s="1"/>
      <c r="R3" s="1"/>
      <c r="S3" s="1"/>
      <c r="T3" s="1"/>
      <c r="U3" s="1"/>
      <c r="V3" s="1"/>
      <c r="W3" s="1"/>
      <c r="X3" s="1"/>
    </row>
    <row r="4" spans="1:24" ht="26.7" customHeight="1" x14ac:dyDescent="0.3">
      <c r="A4" s="1"/>
      <c r="B4" s="1"/>
      <c r="C4" s="1"/>
      <c r="D4" s="1"/>
      <c r="E4" s="1"/>
      <c r="F4" s="1"/>
      <c r="G4" s="1"/>
      <c r="H4" s="1"/>
      <c r="I4" s="1"/>
      <c r="J4" s="1"/>
      <c r="K4" s="1"/>
      <c r="L4" s="1"/>
      <c r="M4" s="1"/>
      <c r="N4" s="1"/>
      <c r="O4" s="1"/>
      <c r="P4" s="1"/>
      <c r="Q4" s="1"/>
      <c r="R4" s="1"/>
      <c r="S4" s="1"/>
      <c r="T4" s="1"/>
      <c r="U4" s="1"/>
      <c r="V4" s="1"/>
      <c r="W4" s="1"/>
      <c r="X4" s="1"/>
    </row>
    <row r="5" spans="1:24" ht="26.7" customHeight="1" x14ac:dyDescent="0.3">
      <c r="A5" s="1"/>
      <c r="B5" s="1"/>
      <c r="C5" s="1"/>
      <c r="D5" s="1"/>
      <c r="E5" s="1"/>
      <c r="F5" s="1"/>
      <c r="G5" s="1"/>
      <c r="H5" s="1"/>
      <c r="I5" s="1"/>
      <c r="J5" s="1"/>
      <c r="K5" s="1"/>
      <c r="L5" s="1"/>
      <c r="M5" s="1"/>
      <c r="N5" s="1"/>
      <c r="O5" s="1"/>
      <c r="P5" s="1"/>
      <c r="Q5" s="1"/>
      <c r="R5" s="1"/>
      <c r="S5" s="1"/>
      <c r="T5" s="1"/>
      <c r="U5" s="1"/>
      <c r="V5" s="1"/>
      <c r="W5" s="1"/>
      <c r="X5" s="1"/>
    </row>
    <row r="6" spans="1:24" ht="42" customHeight="1" x14ac:dyDescent="0.3">
      <c r="A6" s="356" t="s">
        <v>380</v>
      </c>
      <c r="B6" s="356"/>
      <c r="C6" s="356"/>
      <c r="D6" s="356"/>
      <c r="E6" s="356"/>
      <c r="F6" s="356"/>
      <c r="G6" s="356"/>
      <c r="H6" s="356"/>
      <c r="I6" s="356"/>
      <c r="J6" s="356"/>
      <c r="K6" s="356"/>
      <c r="L6" s="356"/>
      <c r="M6" s="356"/>
      <c r="N6" s="356"/>
      <c r="O6" s="356"/>
      <c r="P6" s="356"/>
      <c r="Q6" s="356"/>
      <c r="R6" s="356"/>
      <c r="S6" s="356"/>
      <c r="T6" s="356"/>
      <c r="U6" s="356"/>
      <c r="V6" s="356"/>
      <c r="W6" s="356"/>
      <c r="X6" s="356"/>
    </row>
    <row r="7" spans="1:24" ht="30" customHeight="1" x14ac:dyDescent="0.3">
      <c r="A7" s="357" t="s">
        <v>0</v>
      </c>
      <c r="B7" s="357"/>
      <c r="C7" s="357"/>
      <c r="D7" s="357"/>
      <c r="E7" s="357"/>
      <c r="F7" s="357"/>
      <c r="G7" s="357"/>
      <c r="H7" s="357"/>
      <c r="I7" s="357"/>
      <c r="J7" s="357"/>
      <c r="K7" s="357"/>
      <c r="L7" s="357"/>
      <c r="M7" s="357"/>
      <c r="N7" s="357"/>
      <c r="O7" s="357"/>
      <c r="P7" s="357"/>
      <c r="Q7" s="357"/>
      <c r="R7" s="357"/>
      <c r="S7" s="357"/>
      <c r="T7" s="357"/>
      <c r="U7" s="357"/>
      <c r="V7" s="357"/>
      <c r="W7" s="357"/>
      <c r="X7" s="357"/>
    </row>
    <row r="8" spans="1:24" x14ac:dyDescent="0.3">
      <c r="A8" s="1"/>
      <c r="B8" s="1"/>
      <c r="C8" s="1"/>
      <c r="D8" s="1"/>
      <c r="E8" s="1"/>
      <c r="F8" s="1"/>
      <c r="G8" s="1"/>
      <c r="H8" s="1"/>
      <c r="I8" s="1"/>
      <c r="J8" s="1"/>
      <c r="K8" s="1"/>
      <c r="L8" s="1"/>
      <c r="M8" s="1"/>
      <c r="N8" s="1"/>
      <c r="O8" s="1"/>
      <c r="P8" s="1"/>
      <c r="Q8" s="1"/>
      <c r="R8" s="1"/>
      <c r="S8" s="1"/>
      <c r="T8" s="1"/>
      <c r="U8" s="1"/>
      <c r="V8" s="1"/>
      <c r="W8" s="1"/>
      <c r="X8" s="1"/>
    </row>
    <row r="9" spans="1:24" x14ac:dyDescent="0.3">
      <c r="A9" s="1"/>
      <c r="B9" s="1"/>
      <c r="C9" s="358"/>
      <c r="D9" s="358"/>
      <c r="E9" s="358"/>
      <c r="F9" s="358"/>
      <c r="G9" s="358"/>
      <c r="H9" s="358"/>
      <c r="I9" s="358"/>
      <c r="J9" s="358"/>
      <c r="K9" s="358"/>
      <c r="L9" s="358"/>
      <c r="M9" s="358"/>
      <c r="N9" s="358"/>
      <c r="O9" s="358"/>
      <c r="P9" s="358"/>
      <c r="Q9" s="358"/>
      <c r="R9" s="358"/>
      <c r="S9" s="358"/>
      <c r="T9" s="358"/>
      <c r="U9" s="358"/>
      <c r="V9" s="358"/>
      <c r="W9" s="1"/>
      <c r="X9" s="1"/>
    </row>
    <row r="10" spans="1:24" ht="31.2" x14ac:dyDescent="0.3">
      <c r="A10" s="1"/>
      <c r="B10" s="1"/>
      <c r="C10" s="3" t="s">
        <v>1</v>
      </c>
      <c r="D10" s="2"/>
      <c r="E10" s="2"/>
      <c r="F10" s="2"/>
      <c r="G10" s="2"/>
      <c r="H10" s="2"/>
      <c r="I10" s="2"/>
      <c r="J10" s="2"/>
      <c r="K10" s="2"/>
      <c r="L10" s="2"/>
      <c r="M10" s="2"/>
      <c r="N10" s="2"/>
      <c r="O10" s="2"/>
      <c r="P10" s="2"/>
      <c r="Q10" s="2"/>
      <c r="R10" s="2"/>
      <c r="S10" s="2"/>
      <c r="T10" s="2"/>
      <c r="U10" s="2"/>
      <c r="V10" s="2"/>
      <c r="W10" s="1"/>
      <c r="X10" s="1"/>
    </row>
    <row r="11" spans="1:24" x14ac:dyDescent="0.3">
      <c r="A11" s="1"/>
      <c r="B11" s="1"/>
      <c r="C11" s="4" t="s">
        <v>2</v>
      </c>
      <c r="D11" s="1"/>
      <c r="E11" s="1"/>
      <c r="F11" s="1"/>
      <c r="G11" s="1"/>
      <c r="H11" s="1"/>
      <c r="I11" s="1"/>
      <c r="J11" s="1"/>
      <c r="K11" s="1"/>
      <c r="L11" s="1"/>
      <c r="M11" s="1"/>
      <c r="N11" s="1"/>
      <c r="O11" s="1"/>
      <c r="P11" s="1"/>
      <c r="Q11" s="1"/>
      <c r="R11" s="1"/>
      <c r="S11" s="1"/>
      <c r="T11" s="1"/>
      <c r="U11" s="1"/>
      <c r="V11" s="1"/>
      <c r="W11" s="1"/>
      <c r="X11" s="1"/>
    </row>
    <row r="12" spans="1:24" x14ac:dyDescent="0.3">
      <c r="A12" s="1"/>
      <c r="B12" s="1"/>
      <c r="C12" s="359" t="s">
        <v>551</v>
      </c>
      <c r="D12" s="359"/>
      <c r="E12" s="359"/>
      <c r="F12" s="359"/>
      <c r="G12" s="359"/>
      <c r="H12" s="359"/>
      <c r="I12" s="359"/>
      <c r="J12" s="359"/>
      <c r="K12" s="359"/>
      <c r="L12" s="359"/>
      <c r="M12" s="359"/>
      <c r="N12" s="359"/>
      <c r="O12" s="359"/>
      <c r="P12" s="359"/>
      <c r="Q12" s="359"/>
      <c r="R12" s="359"/>
      <c r="S12" s="359"/>
      <c r="T12" s="359"/>
      <c r="U12" s="359"/>
      <c r="V12" s="359"/>
      <c r="W12" s="1"/>
      <c r="X12" s="1"/>
    </row>
    <row r="13" spans="1:24" ht="66.45" customHeight="1" x14ac:dyDescent="0.3">
      <c r="A13" s="1"/>
      <c r="B13" s="1"/>
      <c r="C13" s="359"/>
      <c r="D13" s="359"/>
      <c r="E13" s="359"/>
      <c r="F13" s="359"/>
      <c r="G13" s="359"/>
      <c r="H13" s="359"/>
      <c r="I13" s="359"/>
      <c r="J13" s="359"/>
      <c r="K13" s="359"/>
      <c r="L13" s="359"/>
      <c r="M13" s="359"/>
      <c r="N13" s="359"/>
      <c r="O13" s="359"/>
      <c r="P13" s="359"/>
      <c r="Q13" s="359"/>
      <c r="R13" s="359"/>
      <c r="S13" s="359"/>
      <c r="T13" s="359"/>
      <c r="U13" s="359"/>
      <c r="V13" s="359"/>
      <c r="W13" s="1"/>
      <c r="X13" s="1"/>
    </row>
    <row r="14" spans="1:24" ht="31.95" customHeight="1" x14ac:dyDescent="0.3">
      <c r="A14" s="1"/>
      <c r="B14" s="1"/>
      <c r="C14" s="360" t="s">
        <v>517</v>
      </c>
      <c r="D14" s="360"/>
      <c r="E14" s="360"/>
      <c r="F14" s="360"/>
      <c r="G14" s="360"/>
      <c r="H14" s="360"/>
      <c r="I14" s="360"/>
      <c r="J14" s="360"/>
      <c r="K14" s="360"/>
      <c r="L14" s="360"/>
      <c r="M14" s="360"/>
      <c r="N14" s="360"/>
      <c r="O14" s="360"/>
      <c r="P14" s="360"/>
      <c r="Q14" s="360"/>
      <c r="R14" s="360"/>
      <c r="S14" s="360"/>
      <c r="T14" s="360"/>
      <c r="U14" s="360"/>
      <c r="V14" s="360"/>
      <c r="W14" s="1"/>
      <c r="X14" s="1"/>
    </row>
    <row r="15" spans="1:24" ht="15.6" x14ac:dyDescent="0.3">
      <c r="A15" s="1"/>
      <c r="B15" s="1"/>
      <c r="C15" s="339"/>
      <c r="D15" s="339"/>
      <c r="E15" s="339"/>
      <c r="F15" s="339"/>
      <c r="G15" s="339"/>
      <c r="H15" s="339"/>
      <c r="I15" s="339"/>
      <c r="J15" s="339"/>
      <c r="K15" s="339"/>
      <c r="L15" s="339"/>
      <c r="M15" s="339"/>
      <c r="N15" s="339"/>
      <c r="O15" s="339"/>
      <c r="P15" s="339"/>
      <c r="Q15" s="339"/>
      <c r="R15" s="339"/>
      <c r="S15" s="339"/>
      <c r="T15" s="339"/>
      <c r="U15" s="339"/>
      <c r="V15" s="339"/>
      <c r="W15" s="1"/>
      <c r="X15" s="1"/>
    </row>
    <row r="16" spans="1:24" x14ac:dyDescent="0.3">
      <c r="A16" s="1"/>
      <c r="B16" s="1"/>
      <c r="C16" s="1"/>
      <c r="D16" s="1"/>
      <c r="E16" s="1"/>
      <c r="F16" s="1"/>
      <c r="G16" s="1"/>
      <c r="H16" s="1"/>
      <c r="I16" s="1"/>
      <c r="J16" s="1"/>
      <c r="K16" s="1"/>
      <c r="L16" s="1"/>
      <c r="M16" s="1"/>
      <c r="N16" s="1"/>
      <c r="O16" s="1"/>
      <c r="P16" s="1"/>
      <c r="Q16" s="1"/>
      <c r="R16" s="1"/>
      <c r="S16" s="1"/>
      <c r="T16" s="1"/>
      <c r="U16" s="1"/>
      <c r="V16" s="1"/>
      <c r="W16" s="1"/>
      <c r="X16" s="1"/>
    </row>
    <row r="17" spans="1:24" x14ac:dyDescent="0.3">
      <c r="A17" s="1"/>
      <c r="B17" s="1"/>
      <c r="C17" s="1"/>
      <c r="D17" s="1"/>
      <c r="E17" s="1"/>
      <c r="F17" s="1"/>
      <c r="G17" s="1"/>
      <c r="H17" s="1"/>
      <c r="I17" s="1"/>
      <c r="J17" s="1"/>
      <c r="K17" s="1"/>
      <c r="L17" s="1"/>
      <c r="M17" s="1"/>
      <c r="N17" s="1"/>
      <c r="O17" s="1"/>
      <c r="P17" s="1"/>
      <c r="Q17" s="1"/>
      <c r="R17" s="1"/>
      <c r="S17" s="1"/>
      <c r="T17" s="1"/>
      <c r="U17" s="1"/>
      <c r="V17" s="1"/>
      <c r="W17" s="1"/>
      <c r="X17" s="1"/>
    </row>
    <row r="18" spans="1:24" x14ac:dyDescent="0.3">
      <c r="A18" s="1"/>
      <c r="B18" s="1"/>
      <c r="C18" s="1"/>
      <c r="D18" s="1"/>
      <c r="E18" s="1"/>
      <c r="F18" s="1"/>
      <c r="G18" s="1"/>
      <c r="H18" s="1"/>
      <c r="I18" s="1"/>
      <c r="J18" s="1"/>
      <c r="K18" s="1"/>
      <c r="L18" s="1"/>
      <c r="M18" s="1"/>
      <c r="N18" s="1"/>
      <c r="O18" s="1"/>
      <c r="P18" s="1"/>
      <c r="Q18" s="1"/>
      <c r="R18" s="1"/>
      <c r="S18" s="1"/>
      <c r="T18" s="1"/>
      <c r="U18" s="1"/>
      <c r="V18" s="1"/>
      <c r="W18" s="1"/>
      <c r="X18" s="1"/>
    </row>
  </sheetData>
  <mergeCells count="5">
    <mergeCell ref="A6:X6"/>
    <mergeCell ref="A7:X7"/>
    <mergeCell ref="C9:V9"/>
    <mergeCell ref="C12:V13"/>
    <mergeCell ref="C14:V14"/>
  </mergeCells>
  <pageMargins left="0.7" right="0.7" top="0.75" bottom="0.75" header="0.3" footer="0.3"/>
  <headerFooter>
    <oddHeader>&amp;C&amp;"Calibri"&amp;10&amp;K000000 OFFICIAL&amp;1#_x000D_</oddHeader>
    <oddFooter>&amp;C_x000D_&amp;1#&amp;"Calibri"&amp;10&amp;K000000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F8ED-F252-4D18-B22D-BAE4AAFC0BCD}">
  <sheetPr>
    <tabColor theme="9" tint="0.79998168889431442"/>
  </sheetPr>
  <dimension ref="A1:N18"/>
  <sheetViews>
    <sheetView showGridLines="0" topLeftCell="E7" zoomScale="110" zoomScaleNormal="110" workbookViewId="0">
      <selection activeCell="M8" sqref="M8:M13"/>
    </sheetView>
  </sheetViews>
  <sheetFormatPr defaultColWidth="8.6640625" defaultRowHeight="14.4" x14ac:dyDescent="0.3"/>
  <cols>
    <col min="1" max="1" width="8.6640625" style="59"/>
    <col min="2" max="2" width="6" style="59" customWidth="1"/>
    <col min="3" max="3" width="23.109375" style="59" customWidth="1"/>
    <col min="4" max="4" width="21.109375" style="59" customWidth="1"/>
    <col min="5" max="5" width="31.44140625" style="59" customWidth="1"/>
    <col min="6" max="11" width="8.6640625" style="59"/>
    <col min="12" max="12" width="12.44140625" style="59" customWidth="1"/>
    <col min="13" max="13" width="61.33203125" style="59" customWidth="1"/>
    <col min="14" max="16384" width="8.6640625" style="59"/>
  </cols>
  <sheetData>
    <row r="1" spans="1:14" x14ac:dyDescent="0.3">
      <c r="A1" s="65"/>
      <c r="B1" s="65"/>
      <c r="C1" s="65"/>
      <c r="D1" s="65"/>
      <c r="E1" s="65"/>
      <c r="F1" s="65"/>
      <c r="G1" s="65"/>
      <c r="H1" s="65"/>
      <c r="I1" s="65"/>
      <c r="J1" s="65"/>
      <c r="K1" s="65"/>
      <c r="L1" s="65"/>
      <c r="M1" s="65"/>
      <c r="N1" s="65"/>
    </row>
    <row r="2" spans="1:14" x14ac:dyDescent="0.3">
      <c r="A2" s="65"/>
      <c r="B2" s="65"/>
      <c r="C2" s="65"/>
      <c r="D2" s="65"/>
      <c r="E2" s="65"/>
      <c r="F2" s="65"/>
      <c r="G2" s="65"/>
      <c r="H2" s="65"/>
      <c r="I2" s="65"/>
      <c r="J2" s="65"/>
      <c r="K2" s="65"/>
      <c r="L2" s="65"/>
      <c r="M2" s="65"/>
      <c r="N2" s="65"/>
    </row>
    <row r="3" spans="1:14" ht="92.7" customHeight="1" x14ac:dyDescent="0.3">
      <c r="A3" s="65"/>
      <c r="B3" s="65"/>
      <c r="C3" s="65"/>
      <c r="D3" s="65"/>
      <c r="E3" s="65"/>
      <c r="F3" s="65"/>
      <c r="G3" s="65"/>
      <c r="H3" s="65"/>
      <c r="I3" s="65"/>
      <c r="J3" s="65"/>
      <c r="K3" s="65"/>
      <c r="L3" s="65"/>
      <c r="M3" s="65"/>
      <c r="N3" s="65"/>
    </row>
    <row r="4" spans="1:14" x14ac:dyDescent="0.3">
      <c r="A4" s="65"/>
      <c r="B4" s="65"/>
      <c r="C4" s="654" t="s">
        <v>349</v>
      </c>
      <c r="D4" s="654"/>
      <c r="E4" s="65"/>
      <c r="F4" s="65"/>
      <c r="G4" s="65"/>
      <c r="H4" s="65"/>
      <c r="I4" s="65"/>
      <c r="J4" s="65"/>
      <c r="K4" s="65"/>
      <c r="L4" s="65"/>
      <c r="M4" s="65"/>
      <c r="N4" s="65"/>
    </row>
    <row r="5" spans="1:14" ht="15" thickBot="1" x14ac:dyDescent="0.35">
      <c r="A5" s="65"/>
      <c r="B5" s="65"/>
      <c r="C5" s="65"/>
      <c r="D5" s="65"/>
      <c r="E5" s="65"/>
      <c r="F5" s="65"/>
      <c r="G5" s="65"/>
      <c r="H5" s="65"/>
      <c r="I5" s="65"/>
      <c r="J5" s="65"/>
      <c r="K5" s="65"/>
      <c r="L5" s="65"/>
      <c r="M5" s="65"/>
      <c r="N5" s="65"/>
    </row>
    <row r="6" spans="1:14" ht="46.2" customHeight="1" x14ac:dyDescent="0.3">
      <c r="A6" s="67"/>
      <c r="B6" s="765" t="s">
        <v>510</v>
      </c>
      <c r="C6" s="766"/>
      <c r="D6" s="766"/>
      <c r="E6" s="766"/>
      <c r="F6" s="766"/>
      <c r="G6" s="766"/>
      <c r="H6" s="766"/>
      <c r="I6" s="766"/>
      <c r="J6" s="766"/>
      <c r="K6" s="767"/>
      <c r="L6" s="113" t="s">
        <v>363</v>
      </c>
      <c r="M6" s="68" t="s">
        <v>36</v>
      </c>
      <c r="N6" s="65"/>
    </row>
    <row r="7" spans="1:14" ht="65.7" customHeight="1" x14ac:dyDescent="0.3">
      <c r="A7" s="67"/>
      <c r="B7" s="69">
        <v>1</v>
      </c>
      <c r="C7" s="757" t="s">
        <v>372</v>
      </c>
      <c r="D7" s="758"/>
      <c r="E7" s="777" t="b">
        <v>0</v>
      </c>
      <c r="F7" s="778"/>
      <c r="G7" s="778"/>
      <c r="H7" s="778"/>
      <c r="I7" s="778"/>
      <c r="J7" s="778"/>
      <c r="K7" s="778"/>
      <c r="L7" s="779"/>
      <c r="M7" s="230" t="s">
        <v>277</v>
      </c>
      <c r="N7" s="65"/>
    </row>
    <row r="8" spans="1:14" ht="14.55" customHeight="1" x14ac:dyDescent="0.3">
      <c r="A8" s="67"/>
      <c r="B8" s="768">
        <v>2</v>
      </c>
      <c r="C8" s="771" t="s">
        <v>278</v>
      </c>
      <c r="D8" s="772"/>
      <c r="E8" s="763" t="s">
        <v>279</v>
      </c>
      <c r="F8" s="763"/>
      <c r="G8" s="764"/>
      <c r="H8" s="780"/>
      <c r="I8" s="780"/>
      <c r="J8" s="780"/>
      <c r="K8" s="780"/>
      <c r="L8" s="781"/>
      <c r="M8" s="759" t="s">
        <v>280</v>
      </c>
      <c r="N8" s="65"/>
    </row>
    <row r="9" spans="1:14" x14ac:dyDescent="0.3">
      <c r="A9" s="67"/>
      <c r="B9" s="769"/>
      <c r="C9" s="773"/>
      <c r="D9" s="774"/>
      <c r="E9" s="752"/>
      <c r="F9" s="753"/>
      <c r="G9" s="754"/>
      <c r="H9" s="277"/>
      <c r="I9" s="277"/>
      <c r="J9" s="277"/>
      <c r="K9" s="277"/>
      <c r="L9" s="278"/>
      <c r="M9" s="760"/>
      <c r="N9" s="65"/>
    </row>
    <row r="10" spans="1:14" x14ac:dyDescent="0.3">
      <c r="A10" s="67"/>
      <c r="B10" s="769"/>
      <c r="C10" s="773"/>
      <c r="D10" s="774"/>
      <c r="E10" s="752"/>
      <c r="F10" s="753"/>
      <c r="G10" s="754"/>
      <c r="H10" s="277"/>
      <c r="I10" s="277"/>
      <c r="J10" s="277"/>
      <c r="K10" s="277"/>
      <c r="L10" s="278"/>
      <c r="M10" s="760"/>
      <c r="N10" s="65"/>
    </row>
    <row r="11" spans="1:14" x14ac:dyDescent="0.3">
      <c r="A11" s="67"/>
      <c r="B11" s="769"/>
      <c r="C11" s="773"/>
      <c r="D11" s="774"/>
      <c r="E11" s="752"/>
      <c r="F11" s="753"/>
      <c r="G11" s="754"/>
      <c r="H11" s="277"/>
      <c r="I11" s="277"/>
      <c r="J11" s="277"/>
      <c r="K11" s="277"/>
      <c r="L11" s="278"/>
      <c r="M11" s="760"/>
      <c r="N11" s="65"/>
    </row>
    <row r="12" spans="1:14" x14ac:dyDescent="0.3">
      <c r="A12" s="67"/>
      <c r="B12" s="769"/>
      <c r="C12" s="773"/>
      <c r="D12" s="774"/>
      <c r="E12" s="752"/>
      <c r="F12" s="753"/>
      <c r="G12" s="754"/>
      <c r="H12" s="277"/>
      <c r="I12" s="277"/>
      <c r="J12" s="277"/>
      <c r="K12" s="277"/>
      <c r="L12" s="278"/>
      <c r="M12" s="760"/>
      <c r="N12" s="65"/>
    </row>
    <row r="13" spans="1:14" x14ac:dyDescent="0.3">
      <c r="A13" s="67"/>
      <c r="B13" s="770"/>
      <c r="C13" s="775"/>
      <c r="D13" s="776"/>
      <c r="E13" s="752"/>
      <c r="F13" s="753"/>
      <c r="G13" s="754"/>
      <c r="H13" s="277"/>
      <c r="I13" s="277"/>
      <c r="J13" s="277"/>
      <c r="K13" s="277"/>
      <c r="L13" s="278"/>
      <c r="M13" s="761"/>
      <c r="N13" s="65"/>
    </row>
    <row r="14" spans="1:14" ht="94.95" customHeight="1" x14ac:dyDescent="0.3">
      <c r="A14" s="67"/>
      <c r="B14" s="70">
        <v>3</v>
      </c>
      <c r="C14" s="757" t="s">
        <v>373</v>
      </c>
      <c r="D14" s="758"/>
      <c r="E14" s="782" t="b">
        <v>0</v>
      </c>
      <c r="F14" s="783"/>
      <c r="G14" s="783"/>
      <c r="H14" s="783"/>
      <c r="I14" s="783"/>
      <c r="J14" s="783"/>
      <c r="K14" s="783"/>
      <c r="L14" s="784"/>
      <c r="M14" s="230" t="s">
        <v>281</v>
      </c>
      <c r="N14" s="65"/>
    </row>
    <row r="15" spans="1:14" ht="119.7" customHeight="1" thickBot="1" x14ac:dyDescent="0.35">
      <c r="A15" s="67"/>
      <c r="B15" s="71">
        <v>4</v>
      </c>
      <c r="C15" s="755" t="s">
        <v>282</v>
      </c>
      <c r="D15" s="756"/>
      <c r="E15" s="762"/>
      <c r="F15" s="762"/>
      <c r="G15" s="762"/>
      <c r="H15" s="762"/>
      <c r="I15" s="762"/>
      <c r="J15" s="762"/>
      <c r="K15" s="762"/>
      <c r="L15" s="287">
        <f>IF(E15="",0,COUNTA(_xlfn.TEXTSPLIT(TRIM(E15),{" ",",","-","&lt;","&gt;",".","/","@","*"},,TRUE)))</f>
        <v>0</v>
      </c>
      <c r="M15" s="340" t="s">
        <v>509</v>
      </c>
      <c r="N15" s="65"/>
    </row>
    <row r="16" spans="1:14" ht="16.2" customHeight="1" x14ac:dyDescent="0.3">
      <c r="A16" s="67"/>
      <c r="B16" s="72"/>
      <c r="C16" s="73"/>
      <c r="D16" s="73"/>
      <c r="E16" s="73"/>
      <c r="F16" s="67"/>
      <c r="G16" s="67"/>
      <c r="H16" s="67"/>
      <c r="I16" s="67"/>
      <c r="J16" s="67"/>
      <c r="K16" s="67"/>
      <c r="L16" s="67"/>
      <c r="M16" s="74"/>
      <c r="N16" s="65"/>
    </row>
    <row r="17" spans="1:14" x14ac:dyDescent="0.3">
      <c r="A17" s="65"/>
      <c r="B17" s="65"/>
      <c r="C17" s="65"/>
      <c r="D17" s="65"/>
      <c r="E17" s="65"/>
      <c r="F17" s="65"/>
      <c r="G17" s="65"/>
      <c r="H17" s="65"/>
      <c r="I17" s="65"/>
      <c r="J17" s="65"/>
      <c r="K17" s="65"/>
      <c r="L17" s="65"/>
      <c r="M17" s="65"/>
      <c r="N17" s="65"/>
    </row>
    <row r="18" spans="1:14" x14ac:dyDescent="0.3">
      <c r="A18" s="65"/>
      <c r="B18" s="65"/>
      <c r="C18" s="65"/>
      <c r="D18" s="65"/>
      <c r="E18" s="65"/>
      <c r="F18" s="65"/>
      <c r="G18" s="65"/>
      <c r="H18" s="65"/>
      <c r="I18" s="65"/>
      <c r="J18" s="65"/>
      <c r="K18" s="65"/>
      <c r="L18" s="65"/>
      <c r="M18" s="65"/>
      <c r="N18" s="65"/>
    </row>
  </sheetData>
  <mergeCells count="18">
    <mergeCell ref="M8:M13"/>
    <mergeCell ref="E15:K15"/>
    <mergeCell ref="E8:G8"/>
    <mergeCell ref="E13:G13"/>
    <mergeCell ref="B6:K6"/>
    <mergeCell ref="B8:B13"/>
    <mergeCell ref="C8:D13"/>
    <mergeCell ref="C14:D14"/>
    <mergeCell ref="E9:G9"/>
    <mergeCell ref="E7:L7"/>
    <mergeCell ref="H8:L8"/>
    <mergeCell ref="E14:L14"/>
    <mergeCell ref="E10:G10"/>
    <mergeCell ref="E11:G11"/>
    <mergeCell ref="E12:G12"/>
    <mergeCell ref="C4:D4"/>
    <mergeCell ref="C15:D15"/>
    <mergeCell ref="C7:D7"/>
  </mergeCells>
  <pageMargins left="0.7" right="0.7" top="0.75" bottom="0.75" header="0.3" footer="0.3"/>
  <headerFooter>
    <oddHeader>&amp;C&amp;"Calibri"&amp;10&amp;K000000 OFFICIAL&amp;1#_x000D_</oddHeader>
    <oddFooter>&amp;C_x000D_&amp;1#&amp;"Calibri"&amp;10&amp;K000000 OFFICIAL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B587-C402-4314-A994-11F75FD05E15}">
  <sheetPr codeName="Sheet1">
    <tabColor theme="9" tint="0.79998168889431442"/>
  </sheetPr>
  <dimension ref="A1:G20"/>
  <sheetViews>
    <sheetView showGridLines="0" topLeftCell="A25" zoomScale="62" zoomScaleNormal="70" workbookViewId="0">
      <selection activeCell="E29" sqref="E29"/>
    </sheetView>
  </sheetViews>
  <sheetFormatPr defaultColWidth="8.6640625" defaultRowHeight="14.4" x14ac:dyDescent="0.3"/>
  <cols>
    <col min="1" max="1" width="8.6640625" style="59"/>
    <col min="2" max="2" width="3.33203125" style="59" customWidth="1"/>
    <col min="3" max="4" width="58.33203125" style="59" customWidth="1"/>
    <col min="5" max="5" width="115.6640625" style="59" customWidth="1"/>
    <col min="6" max="6" width="58.33203125" style="59" customWidth="1"/>
    <col min="7" max="16384" width="8.6640625" style="59"/>
  </cols>
  <sheetData>
    <row r="1" spans="1:7" ht="36" customHeight="1" x14ac:dyDescent="0.3">
      <c r="A1" s="65"/>
      <c r="B1" s="65"/>
      <c r="C1" s="65"/>
      <c r="D1" s="65"/>
      <c r="E1" s="65"/>
      <c r="F1" s="65"/>
      <c r="G1" s="65"/>
    </row>
    <row r="2" spans="1:7" ht="36" customHeight="1" x14ac:dyDescent="0.3">
      <c r="A2" s="65"/>
      <c r="B2" s="65"/>
      <c r="C2" s="65"/>
      <c r="D2" s="65"/>
      <c r="E2" s="65"/>
      <c r="F2" s="65"/>
      <c r="G2" s="65"/>
    </row>
    <row r="3" spans="1:7" ht="36" customHeight="1" x14ac:dyDescent="0.3">
      <c r="A3" s="65"/>
      <c r="B3" s="65"/>
      <c r="C3" s="65"/>
      <c r="D3" s="65"/>
      <c r="E3" s="65"/>
      <c r="F3" s="65"/>
      <c r="G3" s="65"/>
    </row>
    <row r="4" spans="1:7" x14ac:dyDescent="0.3">
      <c r="A4" s="65"/>
      <c r="B4" s="65"/>
      <c r="C4" s="654" t="s">
        <v>349</v>
      </c>
      <c r="D4" s="654"/>
      <c r="E4" s="65"/>
      <c r="F4" s="65"/>
      <c r="G4" s="65"/>
    </row>
    <row r="5" spans="1:7" ht="15" thickBot="1" x14ac:dyDescent="0.35">
      <c r="A5" s="65"/>
      <c r="B5" s="65"/>
      <c r="C5" s="65"/>
      <c r="D5" s="65"/>
      <c r="E5" s="65"/>
      <c r="F5" s="65"/>
      <c r="G5" s="65"/>
    </row>
    <row r="6" spans="1:7" ht="40.950000000000003" customHeight="1" thickBot="1" x14ac:dyDescent="0.35">
      <c r="A6" s="65"/>
      <c r="B6" s="65"/>
      <c r="C6" s="785" t="s">
        <v>418</v>
      </c>
      <c r="D6" s="786"/>
      <c r="E6" s="786"/>
      <c r="F6" s="787"/>
      <c r="G6" s="65"/>
    </row>
    <row r="7" spans="1:7" ht="64.95" customHeight="1" thickBot="1" x14ac:dyDescent="0.35">
      <c r="A7" s="65"/>
      <c r="B7" s="65"/>
      <c r="C7" s="788" t="s">
        <v>283</v>
      </c>
      <c r="D7" s="789"/>
      <c r="E7" s="789"/>
      <c r="F7" s="790"/>
      <c r="G7" s="65"/>
    </row>
    <row r="8" spans="1:7" ht="57" customHeight="1" thickBot="1" x14ac:dyDescent="0.35">
      <c r="A8" s="65"/>
      <c r="B8" s="65"/>
      <c r="C8" s="231" t="s">
        <v>284</v>
      </c>
      <c r="D8" s="231" t="s">
        <v>285</v>
      </c>
      <c r="E8" s="75" t="s">
        <v>286</v>
      </c>
      <c r="F8" s="75" t="s">
        <v>287</v>
      </c>
      <c r="G8" s="65"/>
    </row>
    <row r="9" spans="1:7" ht="57" customHeight="1" thickBot="1" x14ac:dyDescent="0.35">
      <c r="A9" s="65"/>
      <c r="B9" s="65"/>
      <c r="C9" s="232" t="s">
        <v>288</v>
      </c>
      <c r="D9" s="232" t="s">
        <v>289</v>
      </c>
      <c r="E9" s="76" t="s">
        <v>290</v>
      </c>
      <c r="F9" s="77" t="b">
        <v>0</v>
      </c>
      <c r="G9" s="65"/>
    </row>
    <row r="10" spans="1:7" ht="57" customHeight="1" thickBot="1" x14ac:dyDescent="0.35">
      <c r="A10" s="65"/>
      <c r="B10" s="65"/>
      <c r="C10" s="232" t="s">
        <v>291</v>
      </c>
      <c r="D10" s="232" t="s">
        <v>292</v>
      </c>
      <c r="E10" s="76" t="s">
        <v>290</v>
      </c>
      <c r="F10" s="77" t="b">
        <v>0</v>
      </c>
      <c r="G10" s="65"/>
    </row>
    <row r="11" spans="1:7" ht="57" customHeight="1" thickBot="1" x14ac:dyDescent="0.35">
      <c r="A11" s="65"/>
      <c r="B11" s="65"/>
      <c r="C11" s="232" t="s">
        <v>293</v>
      </c>
      <c r="D11" s="232" t="s">
        <v>294</v>
      </c>
      <c r="E11" s="76" t="s">
        <v>290</v>
      </c>
      <c r="F11" s="77" t="b">
        <v>0</v>
      </c>
      <c r="G11" s="65"/>
    </row>
    <row r="12" spans="1:7" ht="57" customHeight="1" thickBot="1" x14ac:dyDescent="0.35">
      <c r="A12" s="65"/>
      <c r="B12" s="65"/>
      <c r="C12" s="232" t="s">
        <v>295</v>
      </c>
      <c r="D12" s="232" t="s">
        <v>296</v>
      </c>
      <c r="E12" s="76" t="s">
        <v>290</v>
      </c>
      <c r="F12" s="77" t="b">
        <v>0</v>
      </c>
      <c r="G12" s="65"/>
    </row>
    <row r="13" spans="1:7" ht="57" customHeight="1" thickBot="1" x14ac:dyDescent="0.35">
      <c r="A13" s="65"/>
      <c r="B13" s="65"/>
      <c r="C13" s="232" t="s">
        <v>297</v>
      </c>
      <c r="D13" s="233" t="s">
        <v>298</v>
      </c>
      <c r="E13" s="76" t="s">
        <v>290</v>
      </c>
      <c r="F13" s="77" t="b">
        <v>0</v>
      </c>
      <c r="G13" s="65"/>
    </row>
    <row r="14" spans="1:7" ht="57" customHeight="1" thickBot="1" x14ac:dyDescent="0.35">
      <c r="A14" s="65"/>
      <c r="B14" s="65"/>
      <c r="C14" s="232" t="s">
        <v>299</v>
      </c>
      <c r="D14" s="233" t="s">
        <v>300</v>
      </c>
      <c r="E14" s="76" t="s">
        <v>290</v>
      </c>
      <c r="F14" s="77" t="b">
        <v>0</v>
      </c>
      <c r="G14" s="65"/>
    </row>
    <row r="15" spans="1:7" ht="57" customHeight="1" thickBot="1" x14ac:dyDescent="0.35">
      <c r="A15" s="65"/>
      <c r="B15" s="65"/>
      <c r="C15" s="232" t="s">
        <v>301</v>
      </c>
      <c r="D15" s="233" t="s">
        <v>302</v>
      </c>
      <c r="E15" s="76" t="s">
        <v>290</v>
      </c>
      <c r="F15" s="77" t="b">
        <v>0</v>
      </c>
      <c r="G15" s="65"/>
    </row>
    <row r="16" spans="1:7" ht="57" customHeight="1" thickBot="1" x14ac:dyDescent="0.35">
      <c r="A16" s="65"/>
      <c r="B16" s="65"/>
      <c r="C16" s="232" t="s">
        <v>303</v>
      </c>
      <c r="D16" s="233" t="s">
        <v>304</v>
      </c>
      <c r="E16" s="76" t="s">
        <v>290</v>
      </c>
      <c r="F16" s="77" t="b">
        <v>0</v>
      </c>
      <c r="G16" s="65"/>
    </row>
    <row r="17" spans="1:7" ht="57" customHeight="1" thickBot="1" x14ac:dyDescent="0.35">
      <c r="A17" s="65"/>
      <c r="B17" s="65"/>
      <c r="C17" s="232" t="s">
        <v>374</v>
      </c>
      <c r="D17" s="233" t="s">
        <v>305</v>
      </c>
      <c r="E17" s="76" t="s">
        <v>366</v>
      </c>
      <c r="F17" s="77" t="b">
        <v>0</v>
      </c>
      <c r="G17" s="65"/>
    </row>
    <row r="18" spans="1:7" x14ac:dyDescent="0.3">
      <c r="A18" s="65"/>
      <c r="B18" s="65"/>
      <c r="C18" s="65"/>
      <c r="D18" s="65"/>
      <c r="E18" s="65"/>
      <c r="F18" s="65"/>
      <c r="G18" s="65"/>
    </row>
    <row r="19" spans="1:7" x14ac:dyDescent="0.3">
      <c r="A19" s="65"/>
      <c r="B19" s="65"/>
      <c r="C19" s="65"/>
      <c r="D19" s="65"/>
      <c r="E19" s="65"/>
      <c r="F19" s="65"/>
      <c r="G19" s="65"/>
    </row>
    <row r="20" spans="1:7" x14ac:dyDescent="0.3">
      <c r="A20" s="65"/>
      <c r="B20" s="65"/>
      <c r="C20" s="65"/>
      <c r="D20" s="65"/>
      <c r="E20" s="65"/>
      <c r="F20" s="65"/>
      <c r="G20" s="65"/>
    </row>
  </sheetData>
  <mergeCells count="3">
    <mergeCell ref="C6:F6"/>
    <mergeCell ref="C7:F7"/>
    <mergeCell ref="C4:D4"/>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1D9D-2A8E-4CA6-8646-476B0DE77A54}">
  <sheetPr>
    <tabColor theme="9" tint="0.79998168889431442"/>
  </sheetPr>
  <dimension ref="A1:F44"/>
  <sheetViews>
    <sheetView showGridLines="0" zoomScaleNormal="100" workbookViewId="0">
      <selection activeCell="H43" sqref="H43"/>
    </sheetView>
  </sheetViews>
  <sheetFormatPr defaultColWidth="8.6640625" defaultRowHeight="14.4" x14ac:dyDescent="0.3"/>
  <cols>
    <col min="1" max="1" width="8.6640625" style="59"/>
    <col min="2" max="2" width="107.44140625" style="59" customWidth="1"/>
    <col min="3" max="3" width="31.77734375" style="59" customWidth="1"/>
    <col min="4" max="4" width="34.44140625" style="59" customWidth="1"/>
    <col min="5" max="16384" width="8.6640625" style="59"/>
  </cols>
  <sheetData>
    <row r="1" spans="1:6" ht="21" customHeight="1" x14ac:dyDescent="0.3">
      <c r="A1" s="65"/>
      <c r="B1" s="65"/>
      <c r="C1" s="65"/>
      <c r="D1" s="65"/>
      <c r="E1" s="65"/>
      <c r="F1" s="65"/>
    </row>
    <row r="2" spans="1:6" ht="21" customHeight="1" x14ac:dyDescent="0.3">
      <c r="A2" s="65"/>
      <c r="B2" s="65"/>
      <c r="C2" s="65"/>
      <c r="D2" s="65"/>
      <c r="E2" s="65"/>
      <c r="F2" s="65"/>
    </row>
    <row r="3" spans="1:6" ht="21" customHeight="1" x14ac:dyDescent="0.3">
      <c r="A3" s="65"/>
      <c r="B3" s="65"/>
      <c r="C3" s="65"/>
      <c r="D3" s="65"/>
      <c r="E3" s="65"/>
      <c r="F3" s="65"/>
    </row>
    <row r="4" spans="1:6" ht="27" customHeight="1" x14ac:dyDescent="0.3">
      <c r="A4" s="65"/>
      <c r="B4" s="65"/>
      <c r="C4" s="65"/>
      <c r="D4" s="65"/>
      <c r="E4" s="65"/>
      <c r="F4" s="65"/>
    </row>
    <row r="5" spans="1:6" ht="21" customHeight="1" x14ac:dyDescent="0.3">
      <c r="A5" s="65"/>
      <c r="B5" s="138" t="s">
        <v>349</v>
      </c>
      <c r="C5" s="138"/>
      <c r="D5" s="65"/>
      <c r="E5" s="65"/>
      <c r="F5" s="65"/>
    </row>
    <row r="6" spans="1:6" ht="15" thickBot="1" x14ac:dyDescent="0.35">
      <c r="A6" s="65"/>
      <c r="B6" s="65"/>
      <c r="C6" s="65"/>
      <c r="D6" s="65"/>
      <c r="E6" s="65"/>
      <c r="F6" s="65"/>
    </row>
    <row r="7" spans="1:6" ht="21" customHeight="1" thickBot="1" x14ac:dyDescent="0.35">
      <c r="A7" s="65"/>
      <c r="B7" s="793" t="s">
        <v>306</v>
      </c>
      <c r="C7" s="794"/>
      <c r="D7" s="795"/>
      <c r="E7" s="65"/>
      <c r="F7" s="65"/>
    </row>
    <row r="8" spans="1:6" ht="32.549999999999997" customHeight="1" thickBot="1" x14ac:dyDescent="0.35">
      <c r="A8" s="65"/>
      <c r="B8" s="238" t="s">
        <v>307</v>
      </c>
      <c r="C8" s="808" t="s">
        <v>308</v>
      </c>
      <c r="D8" s="809"/>
      <c r="E8" s="65"/>
      <c r="F8" s="65"/>
    </row>
    <row r="9" spans="1:6" ht="21" customHeight="1" thickBot="1" x14ac:dyDescent="0.35">
      <c r="A9" s="65"/>
      <c r="B9" s="78" t="s">
        <v>309</v>
      </c>
      <c r="C9" s="806" t="b">
        <v>0</v>
      </c>
      <c r="D9" s="807"/>
      <c r="E9" s="65"/>
      <c r="F9" s="65"/>
    </row>
    <row r="10" spans="1:6" ht="35.700000000000003" customHeight="1" thickBot="1" x14ac:dyDescent="0.35">
      <c r="A10" s="65"/>
      <c r="B10" s="237" t="s">
        <v>310</v>
      </c>
      <c r="C10" s="806" t="b">
        <v>0</v>
      </c>
      <c r="D10" s="807"/>
      <c r="E10" s="65"/>
      <c r="F10" s="65"/>
    </row>
    <row r="11" spans="1:6" ht="21" customHeight="1" thickBot="1" x14ac:dyDescent="0.35">
      <c r="A11" s="65"/>
      <c r="B11" s="79" t="s">
        <v>311</v>
      </c>
      <c r="C11" s="806" t="b">
        <v>0</v>
      </c>
      <c r="D11" s="807"/>
      <c r="E11" s="65"/>
      <c r="F11" s="65"/>
    </row>
    <row r="12" spans="1:6" ht="21" customHeight="1" thickBot="1" x14ac:dyDescent="0.35">
      <c r="A12" s="65"/>
      <c r="B12" s="234" t="s">
        <v>312</v>
      </c>
      <c r="C12" s="806" t="b">
        <v>0</v>
      </c>
      <c r="D12" s="807"/>
      <c r="E12" s="65"/>
      <c r="F12" s="65"/>
    </row>
    <row r="13" spans="1:6" ht="21" customHeight="1" x14ac:dyDescent="0.3">
      <c r="A13" s="65"/>
      <c r="B13" s="796" t="s">
        <v>313</v>
      </c>
      <c r="C13" s="800" t="b">
        <v>0</v>
      </c>
      <c r="D13" s="801"/>
      <c r="E13" s="65"/>
      <c r="F13" s="65"/>
    </row>
    <row r="14" spans="1:6" ht="21" customHeight="1" thickBot="1" x14ac:dyDescent="0.35">
      <c r="A14" s="65"/>
      <c r="B14" s="797"/>
      <c r="C14" s="804"/>
      <c r="D14" s="805"/>
      <c r="E14" s="65"/>
      <c r="F14" s="65"/>
    </row>
    <row r="15" spans="1:6" ht="21" customHeight="1" x14ac:dyDescent="0.3">
      <c r="A15" s="65"/>
      <c r="B15" s="796" t="s">
        <v>314</v>
      </c>
      <c r="C15" s="800" t="b">
        <v>0</v>
      </c>
      <c r="D15" s="801"/>
      <c r="E15" s="65"/>
      <c r="F15" s="65"/>
    </row>
    <row r="16" spans="1:6" ht="21" customHeight="1" thickBot="1" x14ac:dyDescent="0.35">
      <c r="A16" s="65"/>
      <c r="B16" s="797"/>
      <c r="C16" s="804"/>
      <c r="D16" s="805"/>
      <c r="E16" s="65"/>
      <c r="F16" s="65"/>
    </row>
    <row r="17" spans="1:6" ht="21" customHeight="1" x14ac:dyDescent="0.3">
      <c r="A17" s="65"/>
      <c r="B17" s="235" t="s">
        <v>315</v>
      </c>
      <c r="C17" s="800" t="b">
        <v>0</v>
      </c>
      <c r="D17" s="801"/>
      <c r="E17" s="65"/>
      <c r="F17" s="65"/>
    </row>
    <row r="18" spans="1:6" ht="21" customHeight="1" x14ac:dyDescent="0.3">
      <c r="A18" s="65"/>
      <c r="B18" s="236" t="s">
        <v>316</v>
      </c>
      <c r="C18" s="802"/>
      <c r="D18" s="803"/>
      <c r="E18" s="65"/>
      <c r="F18" s="65"/>
    </row>
    <row r="19" spans="1:6" ht="21" customHeight="1" x14ac:dyDescent="0.3">
      <c r="A19" s="65"/>
      <c r="B19" s="236" t="s">
        <v>317</v>
      </c>
      <c r="C19" s="802"/>
      <c r="D19" s="803"/>
      <c r="E19" s="65"/>
      <c r="F19" s="65"/>
    </row>
    <row r="20" spans="1:6" ht="21" customHeight="1" x14ac:dyDescent="0.3">
      <c r="A20" s="65"/>
      <c r="B20" s="80" t="s">
        <v>318</v>
      </c>
      <c r="C20" s="802"/>
      <c r="D20" s="803"/>
      <c r="E20" s="65"/>
      <c r="F20" s="65"/>
    </row>
    <row r="21" spans="1:6" ht="21" customHeight="1" x14ac:dyDescent="0.3">
      <c r="A21" s="65"/>
      <c r="B21" s="80" t="s">
        <v>319</v>
      </c>
      <c r="C21" s="802"/>
      <c r="D21" s="803"/>
      <c r="E21" s="65"/>
      <c r="F21" s="65"/>
    </row>
    <row r="22" spans="1:6" ht="66" customHeight="1" thickBot="1" x14ac:dyDescent="0.35">
      <c r="A22" s="65"/>
      <c r="B22" s="81" t="s">
        <v>320</v>
      </c>
      <c r="C22" s="804"/>
      <c r="D22" s="805"/>
      <c r="E22" s="65"/>
      <c r="F22" s="65"/>
    </row>
    <row r="23" spans="1:6" ht="25.8" customHeight="1" x14ac:dyDescent="0.3">
      <c r="A23" s="65"/>
      <c r="B23" s="798" t="s">
        <v>321</v>
      </c>
      <c r="C23" s="800" t="b">
        <v>0</v>
      </c>
      <c r="D23" s="801"/>
      <c r="E23" s="65"/>
      <c r="F23" s="65"/>
    </row>
    <row r="24" spans="1:6" ht="25.8" customHeight="1" thickBot="1" x14ac:dyDescent="0.35">
      <c r="A24" s="65"/>
      <c r="B24" s="799"/>
      <c r="C24" s="804" t="b">
        <v>0</v>
      </c>
      <c r="D24" s="805"/>
      <c r="E24" s="65"/>
      <c r="F24" s="65"/>
    </row>
    <row r="25" spans="1:6" ht="21" customHeight="1" thickBot="1" x14ac:dyDescent="0.35">
      <c r="A25" s="65"/>
      <c r="B25" s="333" t="s">
        <v>441</v>
      </c>
      <c r="C25" s="806" t="b">
        <v>0</v>
      </c>
      <c r="D25" s="807"/>
      <c r="E25" s="65"/>
      <c r="F25" s="65"/>
    </row>
    <row r="26" spans="1:6" ht="21" customHeight="1" x14ac:dyDescent="0.3">
      <c r="A26" s="65"/>
      <c r="B26" s="796" t="s">
        <v>322</v>
      </c>
      <c r="C26" s="800" t="b">
        <v>0</v>
      </c>
      <c r="D26" s="801"/>
      <c r="E26" s="65"/>
      <c r="F26" s="65"/>
    </row>
    <row r="27" spans="1:6" ht="21" customHeight="1" thickBot="1" x14ac:dyDescent="0.35">
      <c r="A27" s="65"/>
      <c r="B27" s="797"/>
      <c r="C27" s="804" t="b">
        <v>0</v>
      </c>
      <c r="D27" s="805"/>
      <c r="E27" s="65"/>
      <c r="F27" s="65"/>
    </row>
    <row r="28" spans="1:6" ht="21" customHeight="1" x14ac:dyDescent="0.3">
      <c r="A28" s="65"/>
      <c r="B28" s="796" t="s">
        <v>444</v>
      </c>
      <c r="C28" s="800" t="b">
        <v>0</v>
      </c>
      <c r="D28" s="801"/>
      <c r="E28" s="65"/>
      <c r="F28" s="65"/>
    </row>
    <row r="29" spans="1:6" ht="21" customHeight="1" x14ac:dyDescent="0.3">
      <c r="A29" s="65"/>
      <c r="B29" s="810"/>
      <c r="C29" s="802"/>
      <c r="D29" s="803"/>
      <c r="E29" s="65"/>
      <c r="F29" s="65"/>
    </row>
    <row r="30" spans="1:6" ht="21" customHeight="1" x14ac:dyDescent="0.3">
      <c r="A30" s="65"/>
      <c r="B30" s="810"/>
      <c r="C30" s="802"/>
      <c r="D30" s="803"/>
      <c r="E30" s="65"/>
      <c r="F30" s="65"/>
    </row>
    <row r="31" spans="1:6" ht="21" customHeight="1" thickBot="1" x14ac:dyDescent="0.35">
      <c r="A31" s="65"/>
      <c r="B31" s="810"/>
      <c r="C31" s="802"/>
      <c r="D31" s="803"/>
      <c r="E31" s="65"/>
      <c r="F31" s="65"/>
    </row>
    <row r="32" spans="1:6" ht="21" customHeight="1" x14ac:dyDescent="0.3">
      <c r="A32" s="65"/>
      <c r="B32" s="811" t="s">
        <v>445</v>
      </c>
      <c r="C32" s="323" t="s">
        <v>442</v>
      </c>
      <c r="D32" s="324" t="b">
        <v>0</v>
      </c>
      <c r="E32" s="65"/>
      <c r="F32" s="65"/>
    </row>
    <row r="33" spans="1:6" ht="21" customHeight="1" thickBot="1" x14ac:dyDescent="0.35">
      <c r="A33" s="65"/>
      <c r="B33" s="812"/>
      <c r="C33" s="325" t="s">
        <v>443</v>
      </c>
      <c r="D33" s="326" t="b">
        <v>0</v>
      </c>
      <c r="E33" s="65"/>
      <c r="F33" s="65"/>
    </row>
    <row r="34" spans="1:6" ht="21" customHeight="1" thickBot="1" x14ac:dyDescent="0.35">
      <c r="A34" s="65"/>
      <c r="B34" s="234" t="s">
        <v>456</v>
      </c>
      <c r="C34" s="804" t="b">
        <v>0</v>
      </c>
      <c r="D34" s="805"/>
      <c r="E34" s="65"/>
      <c r="F34" s="65"/>
    </row>
    <row r="35" spans="1:6" ht="63" customHeight="1" thickBot="1" x14ac:dyDescent="0.35">
      <c r="A35" s="65"/>
      <c r="B35" s="234" t="s">
        <v>323</v>
      </c>
      <c r="C35" s="806" t="b">
        <v>0</v>
      </c>
      <c r="D35" s="807"/>
      <c r="E35" s="65"/>
      <c r="F35" s="65"/>
    </row>
    <row r="36" spans="1:6" ht="21" customHeight="1" thickBot="1" x14ac:dyDescent="0.35">
      <c r="A36" s="65"/>
      <c r="B36" s="234" t="s">
        <v>371</v>
      </c>
      <c r="C36" s="791"/>
      <c r="D36" s="792"/>
      <c r="E36" s="65"/>
      <c r="F36" s="65"/>
    </row>
    <row r="37" spans="1:6" ht="21" customHeight="1" thickBot="1" x14ac:dyDescent="0.35">
      <c r="A37" s="65"/>
      <c r="B37" s="234" t="s">
        <v>324</v>
      </c>
      <c r="C37" s="791"/>
      <c r="D37" s="792"/>
      <c r="E37" s="65"/>
      <c r="F37" s="65"/>
    </row>
    <row r="38" spans="1:6" ht="21" customHeight="1" thickBot="1" x14ac:dyDescent="0.35">
      <c r="A38" s="65"/>
      <c r="B38" s="234" t="s">
        <v>325</v>
      </c>
      <c r="C38" s="791"/>
      <c r="D38" s="792"/>
      <c r="E38" s="65"/>
      <c r="F38" s="65"/>
    </row>
    <row r="39" spans="1:6" ht="21" customHeight="1" thickBot="1" x14ac:dyDescent="0.35">
      <c r="A39" s="65"/>
      <c r="B39" s="234" t="s">
        <v>326</v>
      </c>
      <c r="C39" s="791"/>
      <c r="D39" s="792"/>
      <c r="E39" s="65"/>
      <c r="F39" s="65"/>
    </row>
    <row r="40" spans="1:6" ht="21" customHeight="1" thickBot="1" x14ac:dyDescent="0.35">
      <c r="A40" s="65"/>
      <c r="B40" s="234" t="s">
        <v>327</v>
      </c>
      <c r="C40" s="791"/>
      <c r="D40" s="792"/>
      <c r="E40" s="65"/>
      <c r="F40" s="65"/>
    </row>
    <row r="41" spans="1:6" x14ac:dyDescent="0.3">
      <c r="A41" s="65"/>
      <c r="B41" s="65"/>
      <c r="C41" s="65"/>
      <c r="D41" s="65"/>
      <c r="E41" s="65"/>
      <c r="F41" s="65"/>
    </row>
    <row r="42" spans="1:6" x14ac:dyDescent="0.3">
      <c r="A42" s="65"/>
      <c r="B42" s="65"/>
      <c r="C42" s="65"/>
      <c r="D42" s="65"/>
      <c r="E42" s="65"/>
      <c r="F42" s="65"/>
    </row>
    <row r="43" spans="1:6" x14ac:dyDescent="0.3">
      <c r="A43" s="65"/>
      <c r="B43" s="65"/>
      <c r="C43" s="65"/>
      <c r="D43" s="65"/>
      <c r="E43" s="65"/>
      <c r="F43" s="65"/>
    </row>
    <row r="44" spans="1:6" x14ac:dyDescent="0.3">
      <c r="A44" s="65"/>
      <c r="B44" s="65"/>
      <c r="C44" s="65"/>
      <c r="D44" s="65"/>
      <c r="E44" s="65"/>
      <c r="F44" s="65"/>
    </row>
  </sheetData>
  <mergeCells count="28">
    <mergeCell ref="C9:D9"/>
    <mergeCell ref="C10:D10"/>
    <mergeCell ref="C35:D35"/>
    <mergeCell ref="C34:D34"/>
    <mergeCell ref="B26:B27"/>
    <mergeCell ref="B28:B31"/>
    <mergeCell ref="B32:B33"/>
    <mergeCell ref="B7:D7"/>
    <mergeCell ref="B13:B14"/>
    <mergeCell ref="B15:B16"/>
    <mergeCell ref="B23:B24"/>
    <mergeCell ref="C28:D31"/>
    <mergeCell ref="C27:D27"/>
    <mergeCell ref="C26:D26"/>
    <mergeCell ref="C25:D25"/>
    <mergeCell ref="C24:D24"/>
    <mergeCell ref="C23:D23"/>
    <mergeCell ref="C17:D22"/>
    <mergeCell ref="C8:D8"/>
    <mergeCell ref="C11:D11"/>
    <mergeCell ref="C12:D12"/>
    <mergeCell ref="C13:D14"/>
    <mergeCell ref="C15:D16"/>
    <mergeCell ref="C40:D40"/>
    <mergeCell ref="C39:D39"/>
    <mergeCell ref="C38:D38"/>
    <mergeCell ref="C37:D37"/>
    <mergeCell ref="C36:D36"/>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0CC2-F6F5-407A-9BA1-24C27265BEAE}">
  <sheetPr codeName="Sheet4">
    <tabColor theme="4" tint="0.79998168889431442"/>
  </sheetPr>
  <dimension ref="A1:F67"/>
  <sheetViews>
    <sheetView showGridLines="0" topLeftCell="A57" zoomScale="70" zoomScaleNormal="70" zoomScaleSheetLayoutView="50" workbookViewId="0">
      <selection activeCell="B19" sqref="B19:B20"/>
    </sheetView>
  </sheetViews>
  <sheetFormatPr defaultColWidth="8.6640625" defaultRowHeight="14.4" x14ac:dyDescent="0.3"/>
  <cols>
    <col min="1" max="1" width="8.6640625" style="6"/>
    <col min="2" max="2" width="165.6640625" style="6" customWidth="1"/>
    <col min="3" max="3" width="10.44140625" style="6" customWidth="1"/>
    <col min="4" max="4" width="16.33203125" style="6" customWidth="1"/>
    <col min="5" max="5" width="101.6640625" style="6" customWidth="1"/>
    <col min="6" max="6" width="15.109375" style="6" customWidth="1"/>
    <col min="7" max="8" width="33.33203125" style="6" customWidth="1"/>
    <col min="9" max="16384" width="8.6640625" style="6"/>
  </cols>
  <sheetData>
    <row r="1" spans="1:6" ht="28.95" customHeight="1" x14ac:dyDescent="0.3">
      <c r="A1" s="5"/>
      <c r="B1" s="5"/>
      <c r="C1" s="5"/>
      <c r="D1" s="5"/>
      <c r="E1" s="5"/>
      <c r="F1" s="5"/>
    </row>
    <row r="2" spans="1:6" ht="28.95" customHeight="1" x14ac:dyDescent="0.3">
      <c r="A2" s="5"/>
      <c r="B2" s="5"/>
      <c r="C2" s="5"/>
      <c r="D2" s="5"/>
      <c r="E2" s="5"/>
      <c r="F2" s="5"/>
    </row>
    <row r="3" spans="1:6" ht="28.95" customHeight="1" x14ac:dyDescent="0.3">
      <c r="A3" s="5"/>
      <c r="B3" s="5"/>
      <c r="C3" s="5"/>
      <c r="D3" s="5"/>
      <c r="E3" s="5"/>
      <c r="F3" s="5"/>
    </row>
    <row r="4" spans="1:6" ht="28.95" customHeight="1" x14ac:dyDescent="0.6">
      <c r="A4" s="5"/>
      <c r="B4" s="17"/>
      <c r="C4" s="17"/>
      <c r="D4" s="5"/>
      <c r="E4" s="5"/>
      <c r="F4" s="5"/>
    </row>
    <row r="5" spans="1:6" ht="60.45" customHeight="1" thickBot="1" x14ac:dyDescent="0.65">
      <c r="A5" s="5"/>
      <c r="B5" s="18" t="s">
        <v>381</v>
      </c>
      <c r="C5" s="17"/>
      <c r="D5" s="5"/>
      <c r="E5" s="5"/>
      <c r="F5" s="5"/>
    </row>
    <row r="6" spans="1:6" ht="32.700000000000003" customHeight="1" thickBot="1" x14ac:dyDescent="0.35">
      <c r="A6" s="5"/>
      <c r="B6" s="19" t="s">
        <v>3</v>
      </c>
      <c r="C6" s="5"/>
      <c r="D6" s="295" t="s">
        <v>4</v>
      </c>
      <c r="E6" s="297" t="s">
        <v>5</v>
      </c>
      <c r="F6" s="5"/>
    </row>
    <row r="7" spans="1:6" ht="17.399999999999999" x14ac:dyDescent="0.3">
      <c r="A7" s="5"/>
      <c r="B7" s="20" t="s">
        <v>6</v>
      </c>
      <c r="C7" s="5"/>
      <c r="D7" s="367">
        <v>0</v>
      </c>
      <c r="E7" s="298" t="s">
        <v>386</v>
      </c>
      <c r="F7" s="5"/>
    </row>
    <row r="8" spans="1:6" ht="18" thickBot="1" x14ac:dyDescent="0.35">
      <c r="A8" s="5"/>
      <c r="B8" s="21" t="s">
        <v>7</v>
      </c>
      <c r="C8" s="5"/>
      <c r="D8" s="368"/>
      <c r="E8" s="299" t="s">
        <v>8</v>
      </c>
      <c r="F8" s="5"/>
    </row>
    <row r="9" spans="1:6" ht="30" x14ac:dyDescent="0.3">
      <c r="A9" s="5"/>
      <c r="B9" s="21" t="s">
        <v>394</v>
      </c>
      <c r="C9" s="5"/>
      <c r="D9" s="369">
        <v>0.6</v>
      </c>
      <c r="E9" s="300" t="s">
        <v>411</v>
      </c>
      <c r="F9" s="5"/>
    </row>
    <row r="10" spans="1:6" ht="28.8" x14ac:dyDescent="0.3">
      <c r="A10" s="5"/>
      <c r="B10" s="21" t="s">
        <v>467</v>
      </c>
      <c r="C10" s="5"/>
      <c r="D10" s="369"/>
      <c r="E10" s="301" t="s">
        <v>356</v>
      </c>
      <c r="F10" s="5"/>
    </row>
    <row r="11" spans="1:6" ht="28.8" x14ac:dyDescent="0.3">
      <c r="A11" s="5"/>
      <c r="B11" s="21" t="s">
        <v>469</v>
      </c>
      <c r="C11" s="5"/>
      <c r="D11" s="369"/>
      <c r="E11" s="301" t="s">
        <v>357</v>
      </c>
      <c r="F11" s="5"/>
    </row>
    <row r="12" spans="1:6" ht="28.8" x14ac:dyDescent="0.3">
      <c r="A12" s="5"/>
      <c r="B12" s="21" t="s">
        <v>512</v>
      </c>
      <c r="C12" s="5"/>
      <c r="D12" s="369"/>
      <c r="E12" s="331" t="s">
        <v>460</v>
      </c>
      <c r="F12" s="5"/>
    </row>
    <row r="13" spans="1:6" ht="28.8" x14ac:dyDescent="0.3">
      <c r="A13" s="5"/>
      <c r="B13" s="21" t="s">
        <v>470</v>
      </c>
      <c r="C13" s="5"/>
      <c r="D13" s="369"/>
      <c r="E13" s="301" t="s">
        <v>412</v>
      </c>
      <c r="F13" s="5"/>
    </row>
    <row r="14" spans="1:6" ht="28.8" x14ac:dyDescent="0.3">
      <c r="A14" s="5"/>
      <c r="B14" s="21" t="s">
        <v>471</v>
      </c>
      <c r="C14" s="5"/>
      <c r="D14" s="296">
        <v>0.05</v>
      </c>
      <c r="E14" s="301" t="s">
        <v>387</v>
      </c>
      <c r="F14" s="5"/>
    </row>
    <row r="15" spans="1:6" ht="28.8" x14ac:dyDescent="0.3">
      <c r="A15" s="5"/>
      <c r="B15" s="361" t="s">
        <v>9</v>
      </c>
      <c r="C15" s="5"/>
      <c r="D15" s="296">
        <v>0.15</v>
      </c>
      <c r="E15" s="331" t="s">
        <v>459</v>
      </c>
      <c r="F15" s="5"/>
    </row>
    <row r="16" spans="1:6" ht="29.4" thickBot="1" x14ac:dyDescent="0.35">
      <c r="A16" s="5"/>
      <c r="B16" s="361"/>
      <c r="C16" s="5"/>
      <c r="D16" s="296">
        <v>0.2</v>
      </c>
      <c r="E16" s="301" t="s">
        <v>388</v>
      </c>
      <c r="F16" s="5"/>
    </row>
    <row r="17" spans="1:6" ht="18" customHeight="1" thickBot="1" x14ac:dyDescent="0.35">
      <c r="A17" s="5"/>
      <c r="B17" s="362"/>
      <c r="C17" s="5"/>
      <c r="D17" s="369" t="s">
        <v>19</v>
      </c>
      <c r="E17" s="302" t="s">
        <v>513</v>
      </c>
      <c r="F17" s="5"/>
    </row>
    <row r="18" spans="1:6" ht="25.2" customHeight="1" thickBot="1" x14ac:dyDescent="0.35">
      <c r="A18" s="5"/>
      <c r="B18" s="22" t="s">
        <v>10</v>
      </c>
      <c r="C18" s="5"/>
      <c r="D18" s="369"/>
      <c r="E18" s="303" t="s">
        <v>417</v>
      </c>
      <c r="F18" s="5"/>
    </row>
    <row r="19" spans="1:6" ht="25.95" customHeight="1" thickBot="1" x14ac:dyDescent="0.35">
      <c r="A19" s="5"/>
      <c r="B19" s="363" t="s">
        <v>468</v>
      </c>
      <c r="C19" s="5"/>
      <c r="D19" s="369"/>
      <c r="E19" s="303" t="s">
        <v>20</v>
      </c>
      <c r="F19" s="5"/>
    </row>
    <row r="20" spans="1:6" ht="223.2" customHeight="1" x14ac:dyDescent="0.3">
      <c r="A20" s="5"/>
      <c r="B20" s="364"/>
      <c r="C20" s="5"/>
      <c r="D20" s="252"/>
      <c r="E20" s="253"/>
      <c r="F20" s="5"/>
    </row>
    <row r="21" spans="1:6" ht="75.45" customHeight="1" x14ac:dyDescent="0.3">
      <c r="A21" s="5"/>
      <c r="B21" s="23" t="s">
        <v>384</v>
      </c>
      <c r="C21" s="5"/>
      <c r="D21" s="252"/>
      <c r="E21" s="366"/>
      <c r="F21" s="5"/>
    </row>
    <row r="22" spans="1:6" ht="34.200000000000003" customHeight="1" x14ac:dyDescent="0.3">
      <c r="A22" s="5"/>
      <c r="B22" s="23" t="s">
        <v>364</v>
      </c>
      <c r="C22" s="5"/>
      <c r="D22" s="252"/>
      <c r="E22" s="366"/>
      <c r="F22" s="5"/>
    </row>
    <row r="23" spans="1:6" ht="56.55" customHeight="1" x14ac:dyDescent="0.3">
      <c r="A23" s="5"/>
      <c r="B23" s="20" t="s">
        <v>544</v>
      </c>
      <c r="C23" s="5"/>
      <c r="D23" s="252"/>
      <c r="E23" s="366"/>
      <c r="F23" s="5"/>
    </row>
    <row r="24" spans="1:6" ht="18" x14ac:dyDescent="0.3">
      <c r="A24" s="5"/>
      <c r="B24" s="24" t="s">
        <v>385</v>
      </c>
      <c r="C24" s="5"/>
      <c r="D24" s="252"/>
      <c r="E24" s="366"/>
      <c r="F24" s="5"/>
    </row>
    <row r="25" spans="1:6" ht="17.399999999999999" x14ac:dyDescent="0.3">
      <c r="A25" s="5"/>
      <c r="B25" s="20" t="s">
        <v>13</v>
      </c>
      <c r="C25" s="5"/>
      <c r="D25" s="252"/>
      <c r="E25" s="366"/>
      <c r="F25" s="5"/>
    </row>
    <row r="26" spans="1:6" ht="17.399999999999999" x14ac:dyDescent="0.3">
      <c r="A26" s="5"/>
      <c r="B26" s="20" t="s">
        <v>14</v>
      </c>
      <c r="C26" s="5"/>
      <c r="D26" s="252"/>
      <c r="E26" s="366"/>
      <c r="F26" s="5"/>
    </row>
    <row r="27" spans="1:6" ht="17.399999999999999" x14ac:dyDescent="0.3">
      <c r="A27" s="5"/>
      <c r="B27" s="20" t="s">
        <v>15</v>
      </c>
      <c r="C27" s="5"/>
      <c r="D27" s="252"/>
      <c r="E27" s="366"/>
      <c r="F27" s="5"/>
    </row>
    <row r="28" spans="1:6" ht="18" x14ac:dyDescent="0.3">
      <c r="A28" s="5"/>
      <c r="B28" s="25" t="s">
        <v>395</v>
      </c>
      <c r="C28" s="5"/>
      <c r="D28" s="252"/>
      <c r="E28" s="366"/>
      <c r="F28" s="5"/>
    </row>
    <row r="29" spans="1:6" ht="17.399999999999999" x14ac:dyDescent="0.3">
      <c r="A29" s="5"/>
      <c r="B29" s="20" t="s">
        <v>13</v>
      </c>
      <c r="C29" s="5"/>
      <c r="D29" s="252"/>
      <c r="E29" s="366"/>
      <c r="F29" s="5"/>
    </row>
    <row r="30" spans="1:6" ht="17.399999999999999" x14ac:dyDescent="0.3">
      <c r="A30" s="5"/>
      <c r="B30" s="20" t="s">
        <v>14</v>
      </c>
      <c r="C30" s="5"/>
      <c r="D30" s="252"/>
      <c r="E30" s="366"/>
      <c r="F30" s="5"/>
    </row>
    <row r="31" spans="1:6" ht="17.399999999999999" x14ac:dyDescent="0.3">
      <c r="A31" s="5"/>
      <c r="B31" s="20" t="s">
        <v>16</v>
      </c>
      <c r="C31" s="5"/>
      <c r="D31" s="252"/>
      <c r="E31" s="366"/>
      <c r="F31" s="5"/>
    </row>
    <row r="32" spans="1:6" ht="17.399999999999999" x14ac:dyDescent="0.3">
      <c r="A32" s="5"/>
      <c r="B32" s="20" t="s">
        <v>368</v>
      </c>
      <c r="C32" s="5"/>
      <c r="D32" s="252"/>
      <c r="E32" s="366"/>
      <c r="F32" s="5"/>
    </row>
    <row r="33" spans="1:6" ht="18" x14ac:dyDescent="0.3">
      <c r="A33" s="5"/>
      <c r="B33" s="26" t="s">
        <v>467</v>
      </c>
      <c r="C33" s="5"/>
      <c r="D33" s="252"/>
      <c r="E33" s="366"/>
      <c r="F33" s="5"/>
    </row>
    <row r="34" spans="1:6" ht="104.4" x14ac:dyDescent="0.3">
      <c r="A34" s="5"/>
      <c r="B34" s="30" t="s">
        <v>475</v>
      </c>
      <c r="C34" s="5"/>
      <c r="D34" s="252"/>
      <c r="E34" s="366"/>
      <c r="F34" s="5"/>
    </row>
    <row r="35" spans="1:6" ht="18" x14ac:dyDescent="0.3">
      <c r="A35" s="5"/>
      <c r="B35" s="26" t="s">
        <v>466</v>
      </c>
      <c r="C35" s="5"/>
      <c r="D35" s="252"/>
      <c r="E35" s="366"/>
      <c r="F35" s="5"/>
    </row>
    <row r="36" spans="1:6" ht="52.2" x14ac:dyDescent="0.3">
      <c r="A36" s="5"/>
      <c r="B36" s="30" t="s">
        <v>396</v>
      </c>
      <c r="C36" s="5"/>
      <c r="D36" s="252"/>
      <c r="E36" s="290"/>
      <c r="F36" s="5"/>
    </row>
    <row r="37" spans="1:6" ht="18" x14ac:dyDescent="0.3">
      <c r="A37" s="5"/>
      <c r="B37" s="27" t="s">
        <v>465</v>
      </c>
      <c r="C37" s="5"/>
      <c r="D37" s="365"/>
      <c r="E37" s="366"/>
      <c r="F37" s="5"/>
    </row>
    <row r="38" spans="1:6" ht="40.200000000000003" customHeight="1" x14ac:dyDescent="0.3">
      <c r="A38" s="5"/>
      <c r="B38" s="20" t="s">
        <v>472</v>
      </c>
      <c r="C38" s="5"/>
      <c r="D38" s="365"/>
      <c r="E38" s="366"/>
      <c r="F38" s="5"/>
    </row>
    <row r="39" spans="1:6" ht="49.5" customHeight="1" x14ac:dyDescent="0.3">
      <c r="A39" s="5"/>
      <c r="B39" s="20" t="s">
        <v>370</v>
      </c>
      <c r="C39" s="5"/>
      <c r="D39" s="365"/>
      <c r="E39" s="366"/>
      <c r="F39" s="5"/>
    </row>
    <row r="40" spans="1:6" ht="18" x14ac:dyDescent="0.3">
      <c r="A40" s="5"/>
      <c r="B40" s="255" t="s">
        <v>464</v>
      </c>
      <c r="C40" s="5"/>
      <c r="D40" s="365"/>
      <c r="E40" s="366"/>
      <c r="F40" s="5"/>
    </row>
    <row r="41" spans="1:6" ht="37.950000000000003" customHeight="1" x14ac:dyDescent="0.3">
      <c r="A41" s="5"/>
      <c r="B41" s="20" t="s">
        <v>518</v>
      </c>
      <c r="C41" s="5"/>
      <c r="D41" s="365"/>
      <c r="E41" s="366"/>
      <c r="F41" s="5"/>
    </row>
    <row r="42" spans="1:6" ht="18" x14ac:dyDescent="0.3">
      <c r="A42" s="5"/>
      <c r="B42" s="28" t="s">
        <v>511</v>
      </c>
      <c r="C42" s="5"/>
      <c r="D42" s="365"/>
      <c r="E42" s="366"/>
      <c r="F42" s="5"/>
    </row>
    <row r="43" spans="1:6" ht="39.450000000000003" customHeight="1" x14ac:dyDescent="0.3">
      <c r="A43" s="5"/>
      <c r="B43" s="20" t="s">
        <v>18</v>
      </c>
      <c r="C43" s="5"/>
      <c r="D43" s="365"/>
      <c r="E43" s="366"/>
      <c r="F43" s="5"/>
    </row>
    <row r="44" spans="1:6" ht="18" x14ac:dyDescent="0.3">
      <c r="A44" s="5"/>
      <c r="B44" s="28" t="s">
        <v>463</v>
      </c>
      <c r="C44" s="5"/>
      <c r="D44" s="365"/>
      <c r="E44" s="366"/>
      <c r="F44" s="5"/>
    </row>
    <row r="45" spans="1:6" ht="54.45" customHeight="1" x14ac:dyDescent="0.3">
      <c r="A45" s="5"/>
      <c r="B45" s="272" t="s">
        <v>360</v>
      </c>
      <c r="C45" s="5"/>
      <c r="D45" s="365"/>
      <c r="E45" s="366"/>
      <c r="F45" s="5"/>
    </row>
    <row r="46" spans="1:6" ht="63.45" customHeight="1" x14ac:dyDescent="0.3">
      <c r="A46" s="5"/>
      <c r="B46" s="273" t="s">
        <v>389</v>
      </c>
      <c r="C46" s="5"/>
      <c r="D46" s="365"/>
      <c r="E46" s="366"/>
      <c r="F46" s="5"/>
    </row>
    <row r="47" spans="1:6" ht="39" customHeight="1" x14ac:dyDescent="0.3">
      <c r="A47" s="5"/>
      <c r="B47" s="274" t="s">
        <v>361</v>
      </c>
      <c r="C47" s="5"/>
      <c r="D47" s="365"/>
      <c r="E47" s="366"/>
      <c r="F47" s="5"/>
    </row>
    <row r="48" spans="1:6" ht="232.95" customHeight="1" x14ac:dyDescent="0.3">
      <c r="A48" s="5"/>
      <c r="B48" s="273" t="s">
        <v>462</v>
      </c>
      <c r="C48" s="5"/>
      <c r="D48" s="365"/>
      <c r="E48" s="366"/>
      <c r="F48" s="5"/>
    </row>
    <row r="49" spans="1:6" ht="18" x14ac:dyDescent="0.3">
      <c r="A49" s="5"/>
      <c r="B49" s="28" t="s">
        <v>461</v>
      </c>
      <c r="C49" s="5"/>
      <c r="D49" s="365"/>
      <c r="E49" s="366"/>
      <c r="F49" s="5"/>
    </row>
    <row r="50" spans="1:6" ht="155.55000000000001" customHeight="1" x14ac:dyDescent="0.3">
      <c r="A50" s="5"/>
      <c r="B50" s="20" t="s">
        <v>507</v>
      </c>
      <c r="C50" s="5"/>
      <c r="D50" s="365"/>
      <c r="E50" s="366"/>
      <c r="F50" s="5"/>
    </row>
    <row r="51" spans="1:6" ht="61.2" customHeight="1" x14ac:dyDescent="0.3">
      <c r="A51" s="5"/>
      <c r="B51" s="31"/>
      <c r="C51" s="5"/>
      <c r="D51" s="256"/>
      <c r="E51" s="254"/>
      <c r="F51" s="5"/>
    </row>
    <row r="52" spans="1:6" ht="17.399999999999999" x14ac:dyDescent="0.3">
      <c r="B52" s="35"/>
    </row>
    <row r="53" spans="1:6" ht="39.450000000000003" customHeight="1" x14ac:dyDescent="0.3">
      <c r="B53" s="32"/>
    </row>
    <row r="54" spans="1:6" ht="27" customHeight="1" x14ac:dyDescent="0.3">
      <c r="B54" s="32"/>
      <c r="D54" s="33"/>
      <c r="E54" s="33"/>
    </row>
    <row r="55" spans="1:6" ht="27" customHeight="1" x14ac:dyDescent="0.3">
      <c r="B55" s="32"/>
    </row>
    <row r="56" spans="1:6" ht="27" customHeight="1" x14ac:dyDescent="0.3">
      <c r="B56" s="34"/>
    </row>
    <row r="57" spans="1:6" ht="27" customHeight="1" x14ac:dyDescent="0.3">
      <c r="B57" s="35"/>
    </row>
    <row r="58" spans="1:6" ht="42" customHeight="1" x14ac:dyDescent="0.3">
      <c r="B58" s="32"/>
    </row>
    <row r="59" spans="1:6" ht="382.2" customHeight="1" x14ac:dyDescent="0.3">
      <c r="B59" s="32"/>
    </row>
    <row r="60" spans="1:6" ht="27" customHeight="1" x14ac:dyDescent="0.3">
      <c r="B60" s="32"/>
    </row>
    <row r="61" spans="1:6" ht="45" customHeight="1" x14ac:dyDescent="0.3">
      <c r="B61" s="32"/>
    </row>
    <row r="62" spans="1:6" ht="27" customHeight="1" x14ac:dyDescent="0.3">
      <c r="B62" s="34"/>
    </row>
    <row r="63" spans="1:6" ht="27" customHeight="1" x14ac:dyDescent="0.3">
      <c r="B63" s="35"/>
    </row>
    <row r="64" spans="1:6" ht="159" customHeight="1" x14ac:dyDescent="0.3">
      <c r="B64" s="32"/>
    </row>
    <row r="66" ht="14.7" customHeight="1" x14ac:dyDescent="0.3"/>
    <row r="67" ht="14.7" customHeight="1" x14ac:dyDescent="0.3"/>
  </sheetData>
  <mergeCells count="16">
    <mergeCell ref="B15:B17"/>
    <mergeCell ref="B19:B20"/>
    <mergeCell ref="D48:D50"/>
    <mergeCell ref="E48:E50"/>
    <mergeCell ref="D7:D8"/>
    <mergeCell ref="E23:E27"/>
    <mergeCell ref="E28:E35"/>
    <mergeCell ref="D9:D13"/>
    <mergeCell ref="E21:E22"/>
    <mergeCell ref="D17:D19"/>
    <mergeCell ref="D37:D40"/>
    <mergeCell ref="E37:E40"/>
    <mergeCell ref="D41:D43"/>
    <mergeCell ref="E41:E43"/>
    <mergeCell ref="D44:D47"/>
    <mergeCell ref="E44:E47"/>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D476-2AB5-4673-BE17-535B9357FDFA}">
  <sheetPr codeName="Sheet6">
    <tabColor theme="6" tint="0.79998168889431442"/>
  </sheetPr>
  <dimension ref="A1:I48"/>
  <sheetViews>
    <sheetView showGridLines="0" zoomScale="74" zoomScaleNormal="74" workbookViewId="0">
      <selection activeCell="D11" sqref="D11:E11"/>
    </sheetView>
  </sheetViews>
  <sheetFormatPr defaultColWidth="8.6640625" defaultRowHeight="14.4" x14ac:dyDescent="0.3"/>
  <cols>
    <col min="1" max="1" width="8.6640625" style="59"/>
    <col min="2" max="2" width="7.33203125" style="59" customWidth="1"/>
    <col min="3" max="3" width="45.44140625" style="59" customWidth="1"/>
    <col min="4" max="4" width="38.44140625" style="59" customWidth="1"/>
    <col min="5" max="5" width="42.109375" style="59" customWidth="1"/>
    <col min="6" max="6" width="64.6640625" style="135" customWidth="1"/>
    <col min="7" max="16384" width="8.6640625" style="59"/>
  </cols>
  <sheetData>
    <row r="1" spans="1:7" ht="116.7" customHeight="1" x14ac:dyDescent="0.3">
      <c r="A1" s="65"/>
      <c r="B1" s="65"/>
      <c r="C1" s="65"/>
      <c r="D1" s="65"/>
      <c r="E1" s="65"/>
      <c r="F1" s="74"/>
      <c r="G1" s="65"/>
    </row>
    <row r="2" spans="1:7" x14ac:dyDescent="0.3">
      <c r="A2" s="65"/>
      <c r="B2" s="65"/>
      <c r="C2" s="138" t="s">
        <v>328</v>
      </c>
      <c r="D2" s="65"/>
      <c r="E2" s="65"/>
      <c r="F2" s="74"/>
      <c r="G2" s="65"/>
    </row>
    <row r="3" spans="1:7" x14ac:dyDescent="0.3">
      <c r="A3" s="65"/>
      <c r="B3" s="65"/>
      <c r="C3" s="65"/>
      <c r="D3" s="65"/>
      <c r="E3" s="65"/>
      <c r="F3" s="74"/>
      <c r="G3" s="65"/>
    </row>
    <row r="4" spans="1:7" ht="31.2" customHeight="1" x14ac:dyDescent="0.3">
      <c r="A4" s="65"/>
      <c r="B4" s="381" t="s">
        <v>21</v>
      </c>
      <c r="C4" s="382"/>
      <c r="D4" s="382"/>
      <c r="E4" s="383"/>
      <c r="F4" s="136" t="s">
        <v>22</v>
      </c>
      <c r="G4" s="65"/>
    </row>
    <row r="5" spans="1:7" x14ac:dyDescent="0.3">
      <c r="A5" s="65"/>
      <c r="B5" s="309">
        <v>1</v>
      </c>
      <c r="C5" s="140" t="s">
        <v>23</v>
      </c>
      <c r="D5" s="384"/>
      <c r="E5" s="385"/>
      <c r="F5" s="370" t="s">
        <v>405</v>
      </c>
      <c r="G5" s="65"/>
    </row>
    <row r="6" spans="1:7" ht="28.8" x14ac:dyDescent="0.3">
      <c r="A6" s="65"/>
      <c r="B6" s="66">
        <v>2</v>
      </c>
      <c r="C6" s="139" t="s">
        <v>451</v>
      </c>
      <c r="D6" s="378"/>
      <c r="E6" s="375"/>
      <c r="F6" s="371"/>
      <c r="G6" s="65"/>
    </row>
    <row r="7" spans="1:7" ht="14.55" customHeight="1" x14ac:dyDescent="0.3">
      <c r="A7" s="65"/>
      <c r="B7" s="66">
        <v>3</v>
      </c>
      <c r="C7" s="139" t="s">
        <v>26</v>
      </c>
      <c r="D7" s="378"/>
      <c r="E7" s="375"/>
      <c r="F7" s="371"/>
      <c r="G7" s="65"/>
    </row>
    <row r="8" spans="1:7" ht="14.55" customHeight="1" x14ac:dyDescent="0.3">
      <c r="A8" s="65"/>
      <c r="B8" s="66">
        <v>4</v>
      </c>
      <c r="C8" s="142" t="s">
        <v>33</v>
      </c>
      <c r="D8" s="374"/>
      <c r="E8" s="375"/>
      <c r="F8" s="371"/>
      <c r="G8" s="65"/>
    </row>
    <row r="9" spans="1:7" ht="14.55" customHeight="1" x14ac:dyDescent="0.3">
      <c r="A9" s="65"/>
      <c r="B9" s="114">
        <v>5</v>
      </c>
      <c r="C9" s="143" t="s">
        <v>34</v>
      </c>
      <c r="D9" s="378"/>
      <c r="E9" s="375"/>
      <c r="F9" s="371"/>
      <c r="G9" s="65"/>
    </row>
    <row r="10" spans="1:7" x14ac:dyDescent="0.3">
      <c r="A10" s="65"/>
      <c r="B10" s="372" t="s">
        <v>390</v>
      </c>
      <c r="C10" s="373"/>
      <c r="D10" s="373"/>
      <c r="E10" s="386"/>
      <c r="F10" s="371"/>
      <c r="G10" s="65"/>
    </row>
    <row r="11" spans="1:7" ht="14.55" customHeight="1" x14ac:dyDescent="0.3">
      <c r="A11" s="65"/>
      <c r="B11" s="66">
        <v>6</v>
      </c>
      <c r="C11" s="139" t="s">
        <v>24</v>
      </c>
      <c r="D11" s="378"/>
      <c r="E11" s="375"/>
      <c r="F11" s="371"/>
      <c r="G11" s="65"/>
    </row>
    <row r="12" spans="1:7" x14ac:dyDescent="0.3">
      <c r="A12" s="65"/>
      <c r="B12" s="66">
        <v>7</v>
      </c>
      <c r="C12" s="139" t="s">
        <v>25</v>
      </c>
      <c r="D12" s="378"/>
      <c r="E12" s="375"/>
      <c r="F12" s="371"/>
      <c r="G12" s="65"/>
    </row>
    <row r="13" spans="1:7" x14ac:dyDescent="0.3">
      <c r="A13" s="65"/>
      <c r="B13" s="66">
        <v>8</v>
      </c>
      <c r="C13" s="139" t="s">
        <v>27</v>
      </c>
      <c r="D13" s="378"/>
      <c r="E13" s="375"/>
      <c r="F13" s="371"/>
      <c r="G13" s="65"/>
    </row>
    <row r="14" spans="1:7" x14ac:dyDescent="0.3">
      <c r="A14" s="65"/>
      <c r="B14" s="66">
        <v>9</v>
      </c>
      <c r="C14" s="139" t="s">
        <v>28</v>
      </c>
      <c r="D14" s="379" t="s">
        <v>29</v>
      </c>
      <c r="E14" s="377"/>
      <c r="F14" s="380"/>
      <c r="G14" s="65"/>
    </row>
    <row r="15" spans="1:7" ht="14.55" customHeight="1" x14ac:dyDescent="0.3">
      <c r="A15" s="65"/>
      <c r="B15" s="372" t="s">
        <v>30</v>
      </c>
      <c r="C15" s="373"/>
      <c r="D15" s="373"/>
      <c r="E15" s="373"/>
      <c r="F15" s="307"/>
      <c r="G15" s="65"/>
    </row>
    <row r="16" spans="1:7" ht="14.55" customHeight="1" x14ac:dyDescent="0.3">
      <c r="A16" s="65"/>
      <c r="B16" s="66">
        <v>10</v>
      </c>
      <c r="C16" s="140" t="s">
        <v>24</v>
      </c>
      <c r="D16" s="305"/>
      <c r="E16" s="306"/>
      <c r="F16" s="370" t="s">
        <v>31</v>
      </c>
      <c r="G16" s="65"/>
    </row>
    <row r="17" spans="1:9" x14ac:dyDescent="0.3">
      <c r="A17" s="65"/>
      <c r="B17" s="66">
        <v>11</v>
      </c>
      <c r="C17" s="140" t="s">
        <v>25</v>
      </c>
      <c r="D17" s="374"/>
      <c r="E17" s="375"/>
      <c r="F17" s="371"/>
      <c r="G17" s="65"/>
    </row>
    <row r="18" spans="1:9" x14ac:dyDescent="0.3">
      <c r="A18" s="65"/>
      <c r="B18" s="66">
        <v>12</v>
      </c>
      <c r="C18" s="141" t="s">
        <v>27</v>
      </c>
      <c r="D18" s="374"/>
      <c r="E18" s="375"/>
      <c r="F18" s="371"/>
      <c r="G18" s="65"/>
    </row>
    <row r="19" spans="1:9" x14ac:dyDescent="0.3">
      <c r="A19" s="65"/>
      <c r="B19" s="66">
        <v>13</v>
      </c>
      <c r="C19" s="141" t="s">
        <v>32</v>
      </c>
      <c r="D19" s="376"/>
      <c r="E19" s="377"/>
      <c r="F19" s="371"/>
      <c r="G19" s="65"/>
    </row>
    <row r="20" spans="1:9" ht="15.45" customHeight="1" x14ac:dyDescent="0.3">
      <c r="A20" s="65"/>
      <c r="B20" s="137"/>
      <c r="C20" s="65"/>
      <c r="D20" s="65"/>
      <c r="E20" s="65"/>
      <c r="F20" s="74"/>
      <c r="G20" s="65"/>
    </row>
    <row r="21" spans="1:9" ht="43.2" customHeight="1" x14ac:dyDescent="0.3">
      <c r="A21" s="65"/>
      <c r="B21" s="405" t="s">
        <v>35</v>
      </c>
      <c r="C21" s="406"/>
      <c r="D21" s="406"/>
      <c r="E21" s="407"/>
      <c r="F21" s="113" t="s">
        <v>36</v>
      </c>
      <c r="G21" s="65"/>
    </row>
    <row r="22" spans="1:9" x14ac:dyDescent="0.3">
      <c r="A22" s="65"/>
      <c r="B22" s="387">
        <v>1</v>
      </c>
      <c r="C22" s="390" t="s">
        <v>37</v>
      </c>
      <c r="D22" s="384"/>
      <c r="E22" s="385"/>
      <c r="F22" s="370" t="s">
        <v>38</v>
      </c>
      <c r="G22" s="65"/>
    </row>
    <row r="23" spans="1:9" x14ac:dyDescent="0.3">
      <c r="A23" s="65"/>
      <c r="B23" s="389"/>
      <c r="C23" s="392"/>
      <c r="D23" s="408"/>
      <c r="E23" s="395"/>
      <c r="F23" s="380"/>
      <c r="G23" s="65"/>
    </row>
    <row r="24" spans="1:9" ht="14.7" customHeight="1" x14ac:dyDescent="0.3">
      <c r="A24" s="65"/>
      <c r="B24" s="387">
        <v>2</v>
      </c>
      <c r="C24" s="390" t="s">
        <v>39</v>
      </c>
      <c r="D24" s="384"/>
      <c r="E24" s="385"/>
      <c r="F24" s="370" t="s">
        <v>38</v>
      </c>
      <c r="G24" s="65"/>
    </row>
    <row r="25" spans="1:9" ht="14.7" customHeight="1" x14ac:dyDescent="0.3">
      <c r="A25" s="65"/>
      <c r="B25" s="389"/>
      <c r="C25" s="392"/>
      <c r="D25" s="408"/>
      <c r="E25" s="395"/>
      <c r="F25" s="380"/>
      <c r="G25" s="65"/>
    </row>
    <row r="26" spans="1:9" x14ac:dyDescent="0.3">
      <c r="A26" s="65"/>
      <c r="B26" s="387">
        <v>3</v>
      </c>
      <c r="C26" s="390" t="s">
        <v>40</v>
      </c>
      <c r="D26" s="384"/>
      <c r="E26" s="385"/>
      <c r="F26" s="370" t="s">
        <v>38</v>
      </c>
      <c r="G26" s="65"/>
    </row>
    <row r="27" spans="1:9" ht="14.7" customHeight="1" x14ac:dyDescent="0.3">
      <c r="A27" s="65"/>
      <c r="B27" s="389"/>
      <c r="C27" s="392"/>
      <c r="D27" s="408"/>
      <c r="E27" s="395"/>
      <c r="F27" s="380"/>
      <c r="G27" s="65"/>
    </row>
    <row r="28" spans="1:9" ht="21" customHeight="1" x14ac:dyDescent="0.3">
      <c r="A28" s="65"/>
      <c r="B28" s="387">
        <v>4</v>
      </c>
      <c r="C28" s="390" t="s">
        <v>41</v>
      </c>
      <c r="D28" s="384"/>
      <c r="E28" s="385"/>
      <c r="F28" s="370" t="s">
        <v>398</v>
      </c>
      <c r="G28" s="65"/>
    </row>
    <row r="29" spans="1:9" ht="21" customHeight="1" x14ac:dyDescent="0.3">
      <c r="A29" s="65"/>
      <c r="B29" s="388"/>
      <c r="C29" s="391"/>
      <c r="D29" s="393"/>
      <c r="E29" s="394"/>
      <c r="F29" s="371"/>
      <c r="G29" s="65"/>
    </row>
    <row r="30" spans="1:9" ht="21" customHeight="1" x14ac:dyDescent="0.3">
      <c r="A30" s="65"/>
      <c r="B30" s="388"/>
      <c r="C30" s="391"/>
      <c r="D30" s="393"/>
      <c r="E30" s="394"/>
      <c r="F30" s="371"/>
      <c r="G30" s="65"/>
    </row>
    <row r="31" spans="1:9" ht="21" customHeight="1" x14ac:dyDescent="0.3">
      <c r="A31" s="65"/>
      <c r="B31" s="388"/>
      <c r="C31" s="391"/>
      <c r="D31" s="393"/>
      <c r="E31" s="394"/>
      <c r="F31" s="371"/>
      <c r="G31" s="65"/>
    </row>
    <row r="32" spans="1:9" ht="14.55" customHeight="1" x14ac:dyDescent="0.3">
      <c r="A32" s="65"/>
      <c r="B32" s="387">
        <v>5</v>
      </c>
      <c r="C32" s="370" t="s">
        <v>408</v>
      </c>
      <c r="D32" s="314" t="s">
        <v>422</v>
      </c>
      <c r="E32" s="316" t="b">
        <v>0</v>
      </c>
      <c r="F32" s="403" t="s">
        <v>429</v>
      </c>
      <c r="G32" s="65"/>
      <c r="I32" s="12"/>
    </row>
    <row r="33" spans="1:9" ht="14.55" customHeight="1" x14ac:dyDescent="0.3">
      <c r="A33" s="65"/>
      <c r="B33" s="388"/>
      <c r="C33" s="371"/>
      <c r="D33" s="314" t="s">
        <v>423</v>
      </c>
      <c r="E33" s="316" t="b">
        <v>0</v>
      </c>
      <c r="F33" s="404"/>
      <c r="G33" s="65"/>
      <c r="I33" s="12"/>
    </row>
    <row r="34" spans="1:9" ht="14.55" customHeight="1" x14ac:dyDescent="0.3">
      <c r="A34" s="65"/>
      <c r="B34" s="388"/>
      <c r="C34" s="371"/>
      <c r="D34" s="314" t="s">
        <v>424</v>
      </c>
      <c r="E34" s="316" t="b">
        <v>0</v>
      </c>
      <c r="F34" s="404"/>
      <c r="G34" s="65"/>
      <c r="I34" s="12"/>
    </row>
    <row r="35" spans="1:9" ht="14.55" customHeight="1" x14ac:dyDescent="0.3">
      <c r="A35" s="65"/>
      <c r="B35" s="388"/>
      <c r="C35" s="371"/>
      <c r="D35" s="313" t="s">
        <v>425</v>
      </c>
      <c r="E35" s="316" t="b">
        <v>0</v>
      </c>
      <c r="F35" s="404"/>
      <c r="G35" s="65"/>
      <c r="I35" s="12"/>
    </row>
    <row r="36" spans="1:9" ht="14.55" customHeight="1" x14ac:dyDescent="0.3">
      <c r="A36" s="65"/>
      <c r="B36" s="388"/>
      <c r="C36" s="400"/>
      <c r="D36" s="313" t="s">
        <v>428</v>
      </c>
      <c r="E36" s="316" t="b">
        <v>0</v>
      </c>
      <c r="F36" s="404"/>
      <c r="G36" s="65"/>
      <c r="I36" s="12"/>
    </row>
    <row r="37" spans="1:9" ht="14.55" customHeight="1" x14ac:dyDescent="0.3">
      <c r="A37" s="65"/>
      <c r="B37" s="388"/>
      <c r="C37" s="401"/>
      <c r="D37" s="314" t="s">
        <v>426</v>
      </c>
      <c r="E37" s="315" t="s">
        <v>430</v>
      </c>
      <c r="F37" s="404"/>
      <c r="G37" s="65"/>
      <c r="I37" s="12"/>
    </row>
    <row r="38" spans="1:9" x14ac:dyDescent="0.3">
      <c r="A38" s="65"/>
      <c r="B38" s="402" t="s">
        <v>42</v>
      </c>
      <c r="C38" s="370" t="s">
        <v>514</v>
      </c>
      <c r="D38" s="396"/>
      <c r="E38" s="397"/>
      <c r="F38" s="312"/>
      <c r="G38" s="65"/>
      <c r="I38" s="10"/>
    </row>
    <row r="39" spans="1:9" ht="28.8" x14ac:dyDescent="0.3">
      <c r="A39" s="65"/>
      <c r="B39" s="402"/>
      <c r="C39" s="371"/>
      <c r="D39" s="396"/>
      <c r="E39" s="397"/>
      <c r="F39" s="312" t="s">
        <v>406</v>
      </c>
      <c r="G39" s="65"/>
      <c r="I39" s="12"/>
    </row>
    <row r="40" spans="1:9" ht="28.8" x14ac:dyDescent="0.3">
      <c r="A40" s="65"/>
      <c r="B40" s="402"/>
      <c r="C40" s="380"/>
      <c r="D40" s="398"/>
      <c r="E40" s="399"/>
      <c r="F40" s="142" t="s">
        <v>407</v>
      </c>
      <c r="G40" s="65"/>
    </row>
    <row r="41" spans="1:9" ht="57.45" customHeight="1" x14ac:dyDescent="0.3">
      <c r="A41" s="65"/>
      <c r="B41" s="387">
        <v>6</v>
      </c>
      <c r="C41" s="390" t="s">
        <v>43</v>
      </c>
      <c r="D41" s="384"/>
      <c r="E41" s="385"/>
      <c r="F41" s="370" t="s">
        <v>44</v>
      </c>
      <c r="G41" s="65"/>
    </row>
    <row r="42" spans="1:9" x14ac:dyDescent="0.3">
      <c r="A42" s="65"/>
      <c r="B42" s="388"/>
      <c r="C42" s="391"/>
      <c r="D42" s="393"/>
      <c r="E42" s="394"/>
      <c r="F42" s="371"/>
      <c r="G42" s="65"/>
    </row>
    <row r="43" spans="1:9" x14ac:dyDescent="0.3">
      <c r="A43" s="65"/>
      <c r="B43" s="388"/>
      <c r="C43" s="391"/>
      <c r="D43" s="393"/>
      <c r="E43" s="394"/>
      <c r="F43" s="371"/>
      <c r="G43" s="65"/>
    </row>
    <row r="44" spans="1:9" x14ac:dyDescent="0.3">
      <c r="A44" s="65"/>
      <c r="B44" s="388"/>
      <c r="C44" s="391"/>
      <c r="D44" s="393"/>
      <c r="E44" s="394"/>
      <c r="F44" s="371"/>
      <c r="G44" s="65"/>
    </row>
    <row r="45" spans="1:9" x14ac:dyDescent="0.3">
      <c r="A45" s="65"/>
      <c r="B45" s="389"/>
      <c r="C45" s="392"/>
      <c r="D45" s="393"/>
      <c r="E45" s="395"/>
      <c r="F45" s="380"/>
      <c r="G45" s="65"/>
    </row>
    <row r="46" spans="1:9" x14ac:dyDescent="0.3">
      <c r="A46" s="65"/>
      <c r="B46" s="126"/>
      <c r="C46" s="65"/>
      <c r="D46" s="65"/>
      <c r="E46" s="65"/>
      <c r="F46" s="65"/>
      <c r="G46" s="65"/>
    </row>
    <row r="47" spans="1:9" x14ac:dyDescent="0.3">
      <c r="A47" s="65"/>
      <c r="B47" s="65"/>
      <c r="C47" s="65"/>
      <c r="D47" s="65"/>
      <c r="E47" s="65"/>
      <c r="F47" s="74"/>
      <c r="G47" s="65"/>
    </row>
    <row r="48" spans="1:9" x14ac:dyDescent="0.3">
      <c r="A48" s="65"/>
      <c r="B48" s="65"/>
      <c r="C48" s="65"/>
      <c r="D48" s="65"/>
      <c r="E48" s="65"/>
      <c r="F48" s="74"/>
      <c r="G48" s="65"/>
    </row>
  </sheetData>
  <mergeCells count="44">
    <mergeCell ref="F26:F27"/>
    <mergeCell ref="B28:B31"/>
    <mergeCell ref="B26:B27"/>
    <mergeCell ref="C26:C27"/>
    <mergeCell ref="D26:E27"/>
    <mergeCell ref="F22:F23"/>
    <mergeCell ref="B24:B25"/>
    <mergeCell ref="C24:C25"/>
    <mergeCell ref="D24:E25"/>
    <mergeCell ref="F24:F25"/>
    <mergeCell ref="B21:E21"/>
    <mergeCell ref="D9:E9"/>
    <mergeCell ref="B22:B23"/>
    <mergeCell ref="C22:C23"/>
    <mergeCell ref="D22:E23"/>
    <mergeCell ref="B41:B45"/>
    <mergeCell ref="C41:C45"/>
    <mergeCell ref="D41:E45"/>
    <mergeCell ref="F28:F31"/>
    <mergeCell ref="F41:F45"/>
    <mergeCell ref="D38:E40"/>
    <mergeCell ref="C32:C37"/>
    <mergeCell ref="C38:C40"/>
    <mergeCell ref="B32:B37"/>
    <mergeCell ref="B38:B40"/>
    <mergeCell ref="D28:E31"/>
    <mergeCell ref="C28:C31"/>
    <mergeCell ref="F32:F37"/>
    <mergeCell ref="B4:E4"/>
    <mergeCell ref="D5:E5"/>
    <mergeCell ref="B10:E10"/>
    <mergeCell ref="D11:E11"/>
    <mergeCell ref="D12:E12"/>
    <mergeCell ref="D6:E6"/>
    <mergeCell ref="D7:E7"/>
    <mergeCell ref="F16:F19"/>
    <mergeCell ref="B15:E15"/>
    <mergeCell ref="D8:E8"/>
    <mergeCell ref="D17:E17"/>
    <mergeCell ref="D18:E18"/>
    <mergeCell ref="D19:E19"/>
    <mergeCell ref="D13:E13"/>
    <mergeCell ref="D14:E14"/>
    <mergeCell ref="F5:F14"/>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9A18-F28E-4666-A247-3ABBCB1C86BF}">
  <sheetPr>
    <tabColor theme="5" tint="0.79998168889431442"/>
  </sheetPr>
  <dimension ref="A1:Q302"/>
  <sheetViews>
    <sheetView showGridLines="0" topLeftCell="A301" zoomScale="80" zoomScaleNormal="80" workbookViewId="0">
      <selection activeCell="P149" sqref="P149:P151"/>
    </sheetView>
  </sheetViews>
  <sheetFormatPr defaultColWidth="8.6640625" defaultRowHeight="14.4" x14ac:dyDescent="0.3"/>
  <cols>
    <col min="1" max="1" width="8.6640625" style="59"/>
    <col min="2" max="2" width="5.6640625" style="59" customWidth="1"/>
    <col min="3" max="3" width="16.33203125" style="59" customWidth="1"/>
    <col min="4" max="4" width="21.109375" style="59" customWidth="1"/>
    <col min="5" max="6" width="12.44140625" style="59" customWidth="1"/>
    <col min="7" max="7" width="14.6640625" style="59" customWidth="1"/>
    <col min="8" max="8" width="12.44140625" style="59" customWidth="1"/>
    <col min="9" max="9" width="14.109375" style="59" customWidth="1"/>
    <col min="10" max="11" width="12.44140625" style="59" customWidth="1"/>
    <col min="12" max="14" width="15.77734375" style="59" customWidth="1"/>
    <col min="15" max="15" width="15" style="283" customWidth="1"/>
    <col min="16" max="16" width="59.44140625" style="59" customWidth="1"/>
    <col min="17" max="17" width="8.44140625" style="59" customWidth="1"/>
    <col min="18" max="16384" width="8.6640625" style="59"/>
  </cols>
  <sheetData>
    <row r="1" spans="1:17" ht="28.95" customHeight="1" x14ac:dyDescent="0.3">
      <c r="A1" s="67"/>
      <c r="B1" s="109"/>
      <c r="C1" s="67"/>
      <c r="D1" s="67"/>
      <c r="E1" s="67"/>
      <c r="F1" s="67"/>
      <c r="G1" s="67"/>
      <c r="H1" s="67"/>
      <c r="I1" s="67"/>
      <c r="J1" s="67"/>
      <c r="K1" s="67"/>
      <c r="L1" s="67"/>
      <c r="M1" s="67"/>
      <c r="N1" s="67"/>
      <c r="O1" s="281"/>
      <c r="P1" s="74"/>
      <c r="Q1" s="65"/>
    </row>
    <row r="2" spans="1:17" ht="28.95" customHeight="1" x14ac:dyDescent="0.3">
      <c r="A2" s="67"/>
      <c r="B2" s="109"/>
      <c r="C2" s="67"/>
      <c r="D2" s="67"/>
      <c r="E2" s="67"/>
      <c r="F2" s="67"/>
      <c r="G2" s="67"/>
      <c r="H2" s="67"/>
      <c r="I2" s="67"/>
      <c r="J2" s="67"/>
      <c r="K2" s="67"/>
      <c r="L2" s="67"/>
      <c r="M2" s="67"/>
      <c r="N2" s="67"/>
      <c r="O2" s="281"/>
      <c r="P2" s="74"/>
      <c r="Q2" s="65"/>
    </row>
    <row r="3" spans="1:17" ht="28.95" customHeight="1" x14ac:dyDescent="0.3">
      <c r="A3" s="67"/>
      <c r="B3" s="109"/>
      <c r="C3" s="67"/>
      <c r="D3" s="67"/>
      <c r="E3" s="67"/>
      <c r="F3" s="67"/>
      <c r="G3" s="67"/>
      <c r="H3" s="67"/>
      <c r="I3" s="67"/>
      <c r="J3" s="67"/>
      <c r="K3" s="67"/>
      <c r="L3" s="67"/>
      <c r="M3" s="67"/>
      <c r="N3" s="67"/>
      <c r="O3" s="281"/>
      <c r="P3" s="74"/>
      <c r="Q3" s="65"/>
    </row>
    <row r="4" spans="1:17" ht="28.95" customHeight="1" x14ac:dyDescent="0.5">
      <c r="A4" s="67"/>
      <c r="B4" s="110"/>
      <c r="C4" s="111"/>
      <c r="D4" s="111"/>
      <c r="E4" s="111"/>
      <c r="F4" s="57"/>
      <c r="G4" s="57"/>
      <c r="H4" s="57"/>
      <c r="I4" s="67"/>
      <c r="J4" s="67"/>
      <c r="K4" s="67"/>
      <c r="L4" s="67"/>
      <c r="M4" s="67"/>
      <c r="N4" s="67"/>
      <c r="O4" s="281"/>
      <c r="P4" s="74"/>
      <c r="Q4" s="65"/>
    </row>
    <row r="5" spans="1:17" ht="28.95" customHeight="1" x14ac:dyDescent="0.5">
      <c r="A5" s="67"/>
      <c r="B5" s="653" t="s">
        <v>533</v>
      </c>
      <c r="C5" s="653"/>
      <c r="D5" s="653"/>
      <c r="E5" s="653"/>
      <c r="F5" s="653"/>
      <c r="G5" s="653"/>
      <c r="H5" s="653"/>
      <c r="I5" s="653"/>
      <c r="J5" s="653"/>
      <c r="K5" s="653"/>
      <c r="L5" s="653"/>
      <c r="M5" s="653"/>
      <c r="N5" s="653"/>
      <c r="O5" s="653"/>
      <c r="P5" s="653"/>
      <c r="Q5" s="653"/>
    </row>
    <row r="6" spans="1:17" ht="25.8" x14ac:dyDescent="0.5">
      <c r="A6" s="67"/>
      <c r="B6" s="112"/>
      <c r="C6" s="654" t="s">
        <v>328</v>
      </c>
      <c r="D6" s="654"/>
      <c r="E6" s="654"/>
      <c r="F6" s="112"/>
      <c r="G6" s="112"/>
      <c r="H6" s="112"/>
      <c r="I6" s="112"/>
      <c r="J6" s="112"/>
      <c r="K6" s="112"/>
      <c r="L6" s="112"/>
      <c r="M6" s="112"/>
      <c r="N6" s="112"/>
      <c r="O6" s="280"/>
      <c r="P6" s="112"/>
      <c r="Q6" s="112"/>
    </row>
    <row r="7" spans="1:17" ht="28.95" customHeight="1" x14ac:dyDescent="0.5">
      <c r="A7" s="67"/>
      <c r="B7" s="112"/>
      <c r="C7" s="112"/>
      <c r="D7" s="112"/>
      <c r="E7" s="112"/>
      <c r="F7" s="112"/>
      <c r="G7" s="112"/>
      <c r="H7" s="112"/>
      <c r="I7" s="112"/>
      <c r="J7" s="112"/>
      <c r="K7" s="112"/>
      <c r="L7" s="112"/>
      <c r="M7" s="112"/>
      <c r="N7" s="112"/>
      <c r="O7" s="280"/>
      <c r="P7" s="112"/>
      <c r="Q7" s="112"/>
    </row>
    <row r="8" spans="1:17" ht="15" customHeight="1" x14ac:dyDescent="0.3">
      <c r="A8" s="67"/>
      <c r="B8" s="430" t="s">
        <v>416</v>
      </c>
      <c r="C8" s="431"/>
      <c r="D8" s="431"/>
      <c r="E8" s="431"/>
      <c r="F8" s="431"/>
      <c r="G8" s="431"/>
      <c r="H8" s="431"/>
      <c r="I8" s="431"/>
      <c r="J8" s="431"/>
      <c r="K8" s="431"/>
      <c r="L8" s="431"/>
      <c r="M8" s="431"/>
      <c r="N8" s="432"/>
      <c r="O8" s="436" t="s">
        <v>363</v>
      </c>
      <c r="P8" s="436" t="s">
        <v>36</v>
      </c>
      <c r="Q8" s="65"/>
    </row>
    <row r="9" spans="1:17" ht="28.95" customHeight="1" x14ac:dyDescent="0.3">
      <c r="A9" s="67"/>
      <c r="B9" s="433"/>
      <c r="C9" s="434"/>
      <c r="D9" s="434"/>
      <c r="E9" s="434"/>
      <c r="F9" s="434"/>
      <c r="G9" s="434"/>
      <c r="H9" s="434"/>
      <c r="I9" s="434"/>
      <c r="J9" s="434"/>
      <c r="K9" s="434"/>
      <c r="L9" s="434"/>
      <c r="M9" s="434"/>
      <c r="N9" s="435"/>
      <c r="O9" s="437"/>
      <c r="P9" s="437"/>
      <c r="Q9" s="65"/>
    </row>
    <row r="10" spans="1:17" ht="28.95" customHeight="1" x14ac:dyDescent="0.3">
      <c r="A10" s="67"/>
      <c r="B10" s="618">
        <v>1</v>
      </c>
      <c r="C10" s="484" t="s">
        <v>454</v>
      </c>
      <c r="D10" s="485"/>
      <c r="E10" s="384"/>
      <c r="F10" s="635"/>
      <c r="G10" s="635"/>
      <c r="H10" s="635"/>
      <c r="I10" s="635"/>
      <c r="J10" s="635"/>
      <c r="K10" s="635"/>
      <c r="L10" s="635"/>
      <c r="M10" s="635"/>
      <c r="N10" s="385"/>
      <c r="O10" s="465">
        <f>IF(E10="",0,COUNTA(_xlfn.TEXTSPLIT(TRIM(E10),{" ",",","-","&lt;","&gt;",".","/","@","*",";"},,TRUE)))</f>
        <v>0</v>
      </c>
      <c r="P10" s="418" t="s">
        <v>508</v>
      </c>
      <c r="Q10" s="65"/>
    </row>
    <row r="11" spans="1:17" ht="15" customHeight="1" x14ac:dyDescent="0.3">
      <c r="A11" s="67"/>
      <c r="B11" s="619"/>
      <c r="C11" s="486"/>
      <c r="D11" s="487"/>
      <c r="E11" s="393"/>
      <c r="F11" s="636"/>
      <c r="G11" s="636"/>
      <c r="H11" s="636"/>
      <c r="I11" s="636"/>
      <c r="J11" s="636"/>
      <c r="K11" s="636"/>
      <c r="L11" s="636"/>
      <c r="M11" s="636"/>
      <c r="N11" s="394"/>
      <c r="O11" s="466"/>
      <c r="P11" s="419"/>
      <c r="Q11" s="65"/>
    </row>
    <row r="12" spans="1:17" ht="43.2" customHeight="1" x14ac:dyDescent="0.3">
      <c r="A12" s="67"/>
      <c r="B12" s="619"/>
      <c r="C12" s="486"/>
      <c r="D12" s="487"/>
      <c r="E12" s="393"/>
      <c r="F12" s="636"/>
      <c r="G12" s="636"/>
      <c r="H12" s="636"/>
      <c r="I12" s="636"/>
      <c r="J12" s="636"/>
      <c r="K12" s="636"/>
      <c r="L12" s="636"/>
      <c r="M12" s="636"/>
      <c r="N12" s="394"/>
      <c r="O12" s="466"/>
      <c r="P12" s="419"/>
      <c r="Q12" s="65"/>
    </row>
    <row r="13" spans="1:17" ht="15" customHeight="1" x14ac:dyDescent="0.3">
      <c r="A13" s="67"/>
      <c r="B13" s="619"/>
      <c r="C13" s="486"/>
      <c r="D13" s="487"/>
      <c r="E13" s="393"/>
      <c r="F13" s="636"/>
      <c r="G13" s="636"/>
      <c r="H13" s="636"/>
      <c r="I13" s="636"/>
      <c r="J13" s="636"/>
      <c r="K13" s="636"/>
      <c r="L13" s="636"/>
      <c r="M13" s="636"/>
      <c r="N13" s="394"/>
      <c r="O13" s="466"/>
      <c r="P13" s="419"/>
      <c r="Q13" s="65"/>
    </row>
    <row r="14" spans="1:17" ht="15" customHeight="1" x14ac:dyDescent="0.3">
      <c r="A14" s="67"/>
      <c r="B14" s="619"/>
      <c r="C14" s="486"/>
      <c r="D14" s="487"/>
      <c r="E14" s="393"/>
      <c r="F14" s="636"/>
      <c r="G14" s="636"/>
      <c r="H14" s="636"/>
      <c r="I14" s="636"/>
      <c r="J14" s="636"/>
      <c r="K14" s="636"/>
      <c r="L14" s="636"/>
      <c r="M14" s="636"/>
      <c r="N14" s="394"/>
      <c r="O14" s="466"/>
      <c r="P14" s="419"/>
      <c r="Q14" s="65"/>
    </row>
    <row r="15" spans="1:17" ht="15" customHeight="1" x14ac:dyDescent="0.3">
      <c r="A15" s="67"/>
      <c r="B15" s="619"/>
      <c r="C15" s="486"/>
      <c r="D15" s="487"/>
      <c r="E15" s="393"/>
      <c r="F15" s="636"/>
      <c r="G15" s="636"/>
      <c r="H15" s="636"/>
      <c r="I15" s="636"/>
      <c r="J15" s="636"/>
      <c r="K15" s="636"/>
      <c r="L15" s="636"/>
      <c r="M15" s="636"/>
      <c r="N15" s="394"/>
      <c r="O15" s="466"/>
      <c r="P15" s="419"/>
      <c r="Q15" s="65"/>
    </row>
    <row r="16" spans="1:17" ht="14.7" customHeight="1" x14ac:dyDescent="0.3">
      <c r="A16" s="67"/>
      <c r="B16" s="620"/>
      <c r="C16" s="488"/>
      <c r="D16" s="489"/>
      <c r="E16" s="408"/>
      <c r="F16" s="655"/>
      <c r="G16" s="655"/>
      <c r="H16" s="655"/>
      <c r="I16" s="655"/>
      <c r="J16" s="655"/>
      <c r="K16" s="655"/>
      <c r="L16" s="655"/>
      <c r="M16" s="655"/>
      <c r="N16" s="395"/>
      <c r="O16" s="467"/>
      <c r="P16" s="420"/>
      <c r="Q16" s="65"/>
    </row>
    <row r="17" spans="1:17" ht="14.7" customHeight="1" x14ac:dyDescent="0.3">
      <c r="A17" s="67"/>
      <c r="B17" s="469">
        <v>2</v>
      </c>
      <c r="C17" s="484" t="s">
        <v>409</v>
      </c>
      <c r="D17" s="485"/>
      <c r="E17" s="384"/>
      <c r="F17" s="635"/>
      <c r="G17" s="635"/>
      <c r="H17" s="635"/>
      <c r="I17" s="635"/>
      <c r="J17" s="635"/>
      <c r="K17" s="635"/>
      <c r="L17" s="635"/>
      <c r="M17" s="635"/>
      <c r="N17" s="385"/>
      <c r="O17" s="465">
        <f>IF(E17="",0,COUNTA(_xlfn.TEXTSPLIT(TRIM(E17),{" ",",","-","&lt;","&gt;",".","/","@","*"},,TRUE)))</f>
        <v>0</v>
      </c>
      <c r="P17" s="115"/>
      <c r="Q17" s="65"/>
    </row>
    <row r="18" spans="1:17" ht="30" customHeight="1" x14ac:dyDescent="0.3">
      <c r="A18" s="67"/>
      <c r="B18" s="470"/>
      <c r="C18" s="486"/>
      <c r="D18" s="487"/>
      <c r="E18" s="393"/>
      <c r="F18" s="636"/>
      <c r="G18" s="636"/>
      <c r="H18" s="636"/>
      <c r="I18" s="636"/>
      <c r="J18" s="636"/>
      <c r="K18" s="636"/>
      <c r="L18" s="636"/>
      <c r="M18" s="636"/>
      <c r="N18" s="394"/>
      <c r="O18" s="466"/>
      <c r="P18" s="115"/>
      <c r="Q18" s="65"/>
    </row>
    <row r="19" spans="1:17" ht="30" customHeight="1" x14ac:dyDescent="0.3">
      <c r="A19" s="67"/>
      <c r="B19" s="470"/>
      <c r="C19" s="486"/>
      <c r="D19" s="487"/>
      <c r="E19" s="393"/>
      <c r="F19" s="636"/>
      <c r="G19" s="636"/>
      <c r="H19" s="636"/>
      <c r="I19" s="636"/>
      <c r="J19" s="636"/>
      <c r="K19" s="636"/>
      <c r="L19" s="636"/>
      <c r="M19" s="636"/>
      <c r="N19" s="394"/>
      <c r="O19" s="466"/>
      <c r="P19" s="116" t="s">
        <v>45</v>
      </c>
      <c r="Q19" s="65"/>
    </row>
    <row r="20" spans="1:17" ht="15" customHeight="1" x14ac:dyDescent="0.3">
      <c r="A20" s="67"/>
      <c r="B20" s="470"/>
      <c r="C20" s="486"/>
      <c r="D20" s="487"/>
      <c r="E20" s="393"/>
      <c r="F20" s="636"/>
      <c r="G20" s="636"/>
      <c r="H20" s="636"/>
      <c r="I20" s="636"/>
      <c r="J20" s="636"/>
      <c r="K20" s="636"/>
      <c r="L20" s="636"/>
      <c r="M20" s="636"/>
      <c r="N20" s="394"/>
      <c r="O20" s="466"/>
      <c r="P20" s="117"/>
      <c r="Q20" s="65"/>
    </row>
    <row r="21" spans="1:17" ht="60" customHeight="1" x14ac:dyDescent="0.3">
      <c r="A21" s="67"/>
      <c r="B21" s="470"/>
      <c r="C21" s="486"/>
      <c r="D21" s="487"/>
      <c r="E21" s="393"/>
      <c r="F21" s="636"/>
      <c r="G21" s="636"/>
      <c r="H21" s="636"/>
      <c r="I21" s="636"/>
      <c r="J21" s="636"/>
      <c r="K21" s="636"/>
      <c r="L21" s="636"/>
      <c r="M21" s="636"/>
      <c r="N21" s="394"/>
      <c r="O21" s="466"/>
      <c r="P21" s="115" t="s">
        <v>519</v>
      </c>
      <c r="Q21" s="65"/>
    </row>
    <row r="22" spans="1:17" ht="15" customHeight="1" x14ac:dyDescent="0.3">
      <c r="A22" s="67"/>
      <c r="B22" s="470"/>
      <c r="C22" s="486"/>
      <c r="D22" s="487"/>
      <c r="E22" s="393"/>
      <c r="F22" s="636"/>
      <c r="G22" s="636"/>
      <c r="H22" s="636"/>
      <c r="I22" s="636"/>
      <c r="J22" s="636"/>
      <c r="K22" s="636"/>
      <c r="L22" s="636"/>
      <c r="M22" s="636"/>
      <c r="N22" s="394"/>
      <c r="O22" s="466"/>
      <c r="P22" s="115"/>
      <c r="Q22" s="65"/>
    </row>
    <row r="23" spans="1:17" ht="15" customHeight="1" x14ac:dyDescent="0.3">
      <c r="A23" s="67"/>
      <c r="B23" s="470"/>
      <c r="C23" s="486"/>
      <c r="D23" s="487"/>
      <c r="E23" s="393"/>
      <c r="F23" s="636"/>
      <c r="G23" s="636"/>
      <c r="H23" s="636"/>
      <c r="I23" s="636"/>
      <c r="J23" s="636"/>
      <c r="K23" s="636"/>
      <c r="L23" s="636"/>
      <c r="M23" s="636"/>
      <c r="N23" s="394"/>
      <c r="O23" s="466"/>
      <c r="P23" s="242" t="s">
        <v>46</v>
      </c>
      <c r="Q23" s="65"/>
    </row>
    <row r="24" spans="1:17" ht="29.7" customHeight="1" x14ac:dyDescent="0.3">
      <c r="A24" s="67"/>
      <c r="B24" s="471"/>
      <c r="C24" s="488"/>
      <c r="D24" s="489"/>
      <c r="E24" s="408"/>
      <c r="F24" s="655"/>
      <c r="G24" s="655"/>
      <c r="H24" s="655"/>
      <c r="I24" s="655"/>
      <c r="J24" s="655"/>
      <c r="K24" s="655"/>
      <c r="L24" s="655"/>
      <c r="M24" s="655"/>
      <c r="N24" s="395"/>
      <c r="O24" s="467"/>
      <c r="P24" s="115"/>
      <c r="Q24" s="65"/>
    </row>
    <row r="25" spans="1:17" ht="29.7" customHeight="1" x14ac:dyDescent="0.3">
      <c r="A25" s="67"/>
      <c r="B25" s="656" t="s">
        <v>47</v>
      </c>
      <c r="C25" s="423" t="s">
        <v>48</v>
      </c>
      <c r="D25" s="442"/>
      <c r="E25" s="412" t="s">
        <v>49</v>
      </c>
      <c r="F25" s="413"/>
      <c r="G25" s="413"/>
      <c r="H25" s="414"/>
      <c r="I25" s="414" t="s">
        <v>51</v>
      </c>
      <c r="J25" s="421" t="s">
        <v>52</v>
      </c>
      <c r="K25" s="421" t="s">
        <v>53</v>
      </c>
      <c r="L25" s="421" t="s">
        <v>478</v>
      </c>
      <c r="M25" s="421" t="s">
        <v>477</v>
      </c>
      <c r="N25" s="421" t="s">
        <v>479</v>
      </c>
      <c r="O25" s="421" t="s">
        <v>50</v>
      </c>
      <c r="P25" s="418" t="s">
        <v>549</v>
      </c>
      <c r="Q25" s="65"/>
    </row>
    <row r="26" spans="1:17" ht="29.7" customHeight="1" x14ac:dyDescent="0.3">
      <c r="A26" s="67"/>
      <c r="B26" s="657"/>
      <c r="C26" s="425"/>
      <c r="D26" s="444"/>
      <c r="E26" s="415"/>
      <c r="F26" s="416"/>
      <c r="G26" s="416"/>
      <c r="H26" s="417"/>
      <c r="I26" s="417"/>
      <c r="J26" s="422"/>
      <c r="K26" s="422"/>
      <c r="L26" s="422"/>
      <c r="M26" s="422"/>
      <c r="N26" s="422"/>
      <c r="O26" s="422"/>
      <c r="P26" s="419"/>
      <c r="Q26" s="65"/>
    </row>
    <row r="27" spans="1:17" ht="29.7" customHeight="1" x14ac:dyDescent="0.3">
      <c r="A27" s="67"/>
      <c r="B27" s="657"/>
      <c r="C27" s="423" t="s">
        <v>548</v>
      </c>
      <c r="D27" s="442"/>
      <c r="E27" s="409"/>
      <c r="F27" s="410"/>
      <c r="G27" s="410"/>
      <c r="H27" s="411"/>
      <c r="I27" s="311"/>
      <c r="J27" s="310"/>
      <c r="K27" s="311"/>
      <c r="L27" s="36"/>
      <c r="M27" s="310"/>
      <c r="N27" s="311"/>
      <c r="O27" s="36"/>
      <c r="P27" s="419"/>
      <c r="Q27" s="65"/>
    </row>
    <row r="28" spans="1:17" ht="29.7" customHeight="1" x14ac:dyDescent="0.3">
      <c r="A28" s="67"/>
      <c r="B28" s="657"/>
      <c r="C28" s="424"/>
      <c r="D28" s="443"/>
      <c r="E28" s="409"/>
      <c r="F28" s="410"/>
      <c r="G28" s="410"/>
      <c r="H28" s="411"/>
      <c r="I28" s="311"/>
      <c r="J28" s="310"/>
      <c r="K28" s="311"/>
      <c r="L28" s="36"/>
      <c r="M28" s="310"/>
      <c r="N28" s="311"/>
      <c r="O28" s="36"/>
      <c r="P28" s="419"/>
      <c r="Q28" s="65"/>
    </row>
    <row r="29" spans="1:17" ht="29.7" customHeight="1" x14ac:dyDescent="0.3">
      <c r="A29" s="67"/>
      <c r="B29" s="657"/>
      <c r="C29" s="424"/>
      <c r="D29" s="443"/>
      <c r="E29" s="409"/>
      <c r="F29" s="410"/>
      <c r="G29" s="410"/>
      <c r="H29" s="411"/>
      <c r="I29" s="311"/>
      <c r="J29" s="310"/>
      <c r="K29" s="311"/>
      <c r="L29" s="36"/>
      <c r="M29" s="310"/>
      <c r="N29" s="311"/>
      <c r="O29" s="36"/>
      <c r="P29" s="419"/>
      <c r="Q29" s="65"/>
    </row>
    <row r="30" spans="1:17" ht="29.7" customHeight="1" x14ac:dyDescent="0.3">
      <c r="A30" s="67"/>
      <c r="B30" s="657"/>
      <c r="C30" s="424"/>
      <c r="D30" s="443"/>
      <c r="E30" s="409"/>
      <c r="F30" s="410"/>
      <c r="G30" s="410"/>
      <c r="H30" s="411"/>
      <c r="I30" s="311"/>
      <c r="J30" s="310"/>
      <c r="K30" s="311"/>
      <c r="L30" s="36"/>
      <c r="M30" s="310"/>
      <c r="N30" s="311"/>
      <c r="O30" s="36"/>
      <c r="P30" s="419"/>
      <c r="Q30" s="65"/>
    </row>
    <row r="31" spans="1:17" ht="29.7" customHeight="1" x14ac:dyDescent="0.3">
      <c r="A31" s="67"/>
      <c r="B31" s="657"/>
      <c r="C31" s="424"/>
      <c r="D31" s="443"/>
      <c r="E31" s="409"/>
      <c r="F31" s="410"/>
      <c r="G31" s="410"/>
      <c r="H31" s="411"/>
      <c r="I31" s="311"/>
      <c r="J31" s="310"/>
      <c r="K31" s="311"/>
      <c r="L31" s="36"/>
      <c r="M31" s="310"/>
      <c r="N31" s="311"/>
      <c r="O31" s="36"/>
      <c r="P31" s="419"/>
      <c r="Q31" s="65"/>
    </row>
    <row r="32" spans="1:17" ht="29.7" customHeight="1" x14ac:dyDescent="0.3">
      <c r="A32" s="67"/>
      <c r="B32" s="657"/>
      <c r="C32" s="424"/>
      <c r="D32" s="443"/>
      <c r="E32" s="409"/>
      <c r="F32" s="410"/>
      <c r="G32" s="410"/>
      <c r="H32" s="411"/>
      <c r="I32" s="311"/>
      <c r="J32" s="310"/>
      <c r="K32" s="311"/>
      <c r="L32" s="36"/>
      <c r="M32" s="310"/>
      <c r="N32" s="311"/>
      <c r="O32" s="36"/>
      <c r="P32" s="419"/>
      <c r="Q32" s="65"/>
    </row>
    <row r="33" spans="1:17" ht="29.7" customHeight="1" x14ac:dyDescent="0.3">
      <c r="A33" s="67"/>
      <c r="B33" s="657"/>
      <c r="C33" s="424"/>
      <c r="D33" s="443"/>
      <c r="E33" s="409"/>
      <c r="F33" s="410"/>
      <c r="G33" s="410"/>
      <c r="H33" s="411"/>
      <c r="I33" s="311"/>
      <c r="J33" s="310"/>
      <c r="K33" s="311"/>
      <c r="L33" s="36"/>
      <c r="M33" s="310"/>
      <c r="N33" s="311"/>
      <c r="O33" s="36"/>
      <c r="P33" s="419"/>
      <c r="Q33" s="65"/>
    </row>
    <row r="34" spans="1:17" ht="29.7" customHeight="1" x14ac:dyDescent="0.3">
      <c r="A34" s="67"/>
      <c r="B34" s="657"/>
      <c r="C34" s="424"/>
      <c r="D34" s="443"/>
      <c r="E34" s="409"/>
      <c r="F34" s="410"/>
      <c r="G34" s="410"/>
      <c r="H34" s="411"/>
      <c r="I34" s="311"/>
      <c r="J34" s="310"/>
      <c r="K34" s="311"/>
      <c r="L34" s="36"/>
      <c r="M34" s="310"/>
      <c r="N34" s="311"/>
      <c r="O34" s="36"/>
      <c r="P34" s="419"/>
      <c r="Q34" s="65"/>
    </row>
    <row r="35" spans="1:17" ht="29.7" customHeight="1" x14ac:dyDescent="0.3">
      <c r="A35" s="67"/>
      <c r="B35" s="657"/>
      <c r="C35" s="424"/>
      <c r="D35" s="443"/>
      <c r="E35" s="409"/>
      <c r="F35" s="410"/>
      <c r="G35" s="410"/>
      <c r="H35" s="411"/>
      <c r="I35" s="311"/>
      <c r="J35" s="310"/>
      <c r="K35" s="311"/>
      <c r="L35" s="36"/>
      <c r="M35" s="310"/>
      <c r="N35" s="311"/>
      <c r="O35" s="36"/>
      <c r="P35" s="419"/>
      <c r="Q35" s="65"/>
    </row>
    <row r="36" spans="1:17" ht="29.7" customHeight="1" x14ac:dyDescent="0.3">
      <c r="A36" s="67"/>
      <c r="B36" s="657"/>
      <c r="C36" s="424"/>
      <c r="D36" s="443"/>
      <c r="E36" s="409"/>
      <c r="F36" s="410"/>
      <c r="G36" s="410"/>
      <c r="H36" s="411"/>
      <c r="I36" s="311"/>
      <c r="J36" s="310"/>
      <c r="K36" s="311"/>
      <c r="L36" s="36"/>
      <c r="M36" s="310"/>
      <c r="N36" s="311"/>
      <c r="O36" s="36"/>
      <c r="P36" s="419"/>
      <c r="Q36" s="65"/>
    </row>
    <row r="37" spans="1:17" ht="29.7" customHeight="1" x14ac:dyDescent="0.3">
      <c r="A37" s="67"/>
      <c r="B37" s="657"/>
      <c r="C37" s="424"/>
      <c r="D37" s="443"/>
      <c r="E37" s="409"/>
      <c r="F37" s="410"/>
      <c r="G37" s="410"/>
      <c r="H37" s="411"/>
      <c r="I37" s="311"/>
      <c r="J37" s="310"/>
      <c r="K37" s="311"/>
      <c r="L37" s="36"/>
      <c r="M37" s="310"/>
      <c r="N37" s="311"/>
      <c r="O37" s="36"/>
      <c r="P37" s="419"/>
      <c r="Q37" s="65"/>
    </row>
    <row r="38" spans="1:17" ht="29.7" customHeight="1" x14ac:dyDescent="0.3">
      <c r="A38" s="67"/>
      <c r="B38" s="657"/>
      <c r="C38" s="425"/>
      <c r="D38" s="444"/>
      <c r="E38" s="409"/>
      <c r="F38" s="410"/>
      <c r="G38" s="410"/>
      <c r="H38" s="411"/>
      <c r="I38" s="311"/>
      <c r="J38" s="310"/>
      <c r="K38" s="311"/>
      <c r="L38" s="36"/>
      <c r="M38" s="310"/>
      <c r="N38" s="311"/>
      <c r="O38" s="36"/>
      <c r="P38" s="420"/>
      <c r="Q38" s="65"/>
    </row>
    <row r="39" spans="1:17" ht="55.2" customHeight="1" x14ac:dyDescent="0.3">
      <c r="A39" s="67"/>
      <c r="B39" s="657"/>
      <c r="C39" s="423" t="s">
        <v>541</v>
      </c>
      <c r="D39" s="442"/>
      <c r="E39" s="427" t="s">
        <v>476</v>
      </c>
      <c r="F39" s="428"/>
      <c r="G39" s="428"/>
      <c r="H39" s="429"/>
      <c r="I39" s="427" t="s">
        <v>54</v>
      </c>
      <c r="J39" s="428"/>
      <c r="K39" s="428"/>
      <c r="L39" s="428"/>
      <c r="M39" s="428"/>
      <c r="N39" s="428"/>
      <c r="O39" s="429"/>
      <c r="P39" s="423" t="s">
        <v>542</v>
      </c>
      <c r="Q39" s="65"/>
    </row>
    <row r="40" spans="1:17" ht="163.80000000000001" customHeight="1" x14ac:dyDescent="0.3">
      <c r="A40" s="67"/>
      <c r="B40" s="657"/>
      <c r="C40" s="424"/>
      <c r="D40" s="443"/>
      <c r="E40" s="409"/>
      <c r="F40" s="410"/>
      <c r="G40" s="410"/>
      <c r="H40" s="411"/>
      <c r="I40" s="398"/>
      <c r="J40" s="426"/>
      <c r="K40" s="426"/>
      <c r="L40" s="426"/>
      <c r="M40" s="426"/>
      <c r="N40" s="399"/>
      <c r="O40" s="287">
        <f>IF(I40="",0,COUNTA(_xlfn.TEXTSPLIT(TRIM(I40),{" ",",","-","&lt;","&gt;",".","/","@","*"},,TRUE)))</f>
        <v>0</v>
      </c>
      <c r="P40" s="424"/>
      <c r="Q40" s="65"/>
    </row>
    <row r="41" spans="1:17" ht="163.80000000000001" customHeight="1" x14ac:dyDescent="0.3">
      <c r="A41" s="67"/>
      <c r="B41" s="657"/>
      <c r="C41" s="424"/>
      <c r="D41" s="443"/>
      <c r="E41" s="409"/>
      <c r="F41" s="410"/>
      <c r="G41" s="410"/>
      <c r="H41" s="411"/>
      <c r="I41" s="409"/>
      <c r="J41" s="410"/>
      <c r="K41" s="410"/>
      <c r="L41" s="410"/>
      <c r="M41" s="410"/>
      <c r="N41" s="411"/>
      <c r="O41" s="287">
        <f>IF(I41="",0,COUNTA(_xlfn.TEXTSPLIT(TRIM(I41),{" ",",","-","&lt;","&gt;",".","/","@","*"},,TRUE)))</f>
        <v>0</v>
      </c>
      <c r="P41" s="424"/>
      <c r="Q41" s="65"/>
    </row>
    <row r="42" spans="1:17" ht="163.80000000000001" customHeight="1" x14ac:dyDescent="0.3">
      <c r="A42" s="67"/>
      <c r="B42" s="657"/>
      <c r="C42" s="424"/>
      <c r="D42" s="443"/>
      <c r="E42" s="409"/>
      <c r="F42" s="410"/>
      <c r="G42" s="410"/>
      <c r="H42" s="411"/>
      <c r="I42" s="409"/>
      <c r="J42" s="410"/>
      <c r="K42" s="410"/>
      <c r="L42" s="410"/>
      <c r="M42" s="410"/>
      <c r="N42" s="411"/>
      <c r="O42" s="287">
        <f>IF(I42="",0,COUNTA(_xlfn.TEXTSPLIT(TRIM(I42),{" ",",","-","&lt;","&gt;",".","/","@","*"},,TRUE)))</f>
        <v>0</v>
      </c>
      <c r="P42" s="424"/>
      <c r="Q42" s="65"/>
    </row>
    <row r="43" spans="1:17" ht="163.80000000000001" customHeight="1" x14ac:dyDescent="0.3">
      <c r="A43" s="67"/>
      <c r="B43" s="657"/>
      <c r="C43" s="424"/>
      <c r="D43" s="443"/>
      <c r="E43" s="409"/>
      <c r="F43" s="410"/>
      <c r="G43" s="410"/>
      <c r="H43" s="411"/>
      <c r="I43" s="409"/>
      <c r="J43" s="410"/>
      <c r="K43" s="410"/>
      <c r="L43" s="410"/>
      <c r="M43" s="410"/>
      <c r="N43" s="411"/>
      <c r="O43" s="287">
        <f>IF(I43="",0,COUNTA(_xlfn.TEXTSPLIT(TRIM(I43),{" ",",","-","&lt;","&gt;",".","/","@","*"},,TRUE)))</f>
        <v>0</v>
      </c>
      <c r="P43" s="424"/>
      <c r="Q43" s="65"/>
    </row>
    <row r="44" spans="1:17" ht="163.80000000000001" customHeight="1" x14ac:dyDescent="0.3">
      <c r="A44" s="67"/>
      <c r="B44" s="658"/>
      <c r="C44" s="425"/>
      <c r="D44" s="444"/>
      <c r="E44" s="409"/>
      <c r="F44" s="410"/>
      <c r="G44" s="410"/>
      <c r="H44" s="411"/>
      <c r="I44" s="409"/>
      <c r="J44" s="410"/>
      <c r="K44" s="410"/>
      <c r="L44" s="410"/>
      <c r="M44" s="410"/>
      <c r="N44" s="411"/>
      <c r="O44" s="285">
        <f>IF(I44="",0,COUNTA(_xlfn.TEXTSPLIT(TRIM(I44),{" ",",","-","&lt;","&gt;",".","/","@","*"},,TRUE)))</f>
        <v>0</v>
      </c>
      <c r="P44" s="425"/>
      <c r="Q44" s="65"/>
    </row>
    <row r="45" spans="1:17" ht="29.7" customHeight="1" x14ac:dyDescent="0.3">
      <c r="A45" s="67"/>
      <c r="B45" s="329"/>
      <c r="C45" s="423" t="s">
        <v>48</v>
      </c>
      <c r="D45" s="442"/>
      <c r="E45" s="412" t="s">
        <v>49</v>
      </c>
      <c r="F45" s="413"/>
      <c r="G45" s="413"/>
      <c r="H45" s="414"/>
      <c r="I45" s="414" t="s">
        <v>51</v>
      </c>
      <c r="J45" s="421" t="s">
        <v>52</v>
      </c>
      <c r="K45" s="421" t="s">
        <v>53</v>
      </c>
      <c r="L45" s="421" t="s">
        <v>478</v>
      </c>
      <c r="M45" s="421" t="s">
        <v>477</v>
      </c>
      <c r="N45" s="421" t="s">
        <v>479</v>
      </c>
      <c r="O45" s="421" t="s">
        <v>50</v>
      </c>
      <c r="P45" s="418" t="s">
        <v>493</v>
      </c>
      <c r="Q45" s="65"/>
    </row>
    <row r="46" spans="1:17" ht="29.7" customHeight="1" x14ac:dyDescent="0.3">
      <c r="A46" s="67"/>
      <c r="B46" s="329"/>
      <c r="C46" s="425"/>
      <c r="D46" s="444"/>
      <c r="E46" s="415"/>
      <c r="F46" s="416"/>
      <c r="G46" s="416"/>
      <c r="H46" s="417"/>
      <c r="I46" s="417"/>
      <c r="J46" s="422"/>
      <c r="K46" s="422"/>
      <c r="L46" s="422"/>
      <c r="M46" s="422"/>
      <c r="N46" s="422"/>
      <c r="O46" s="422"/>
      <c r="P46" s="419"/>
      <c r="Q46" s="65"/>
    </row>
    <row r="47" spans="1:17" ht="29.7" customHeight="1" x14ac:dyDescent="0.3">
      <c r="A47" s="67"/>
      <c r="B47" s="329"/>
      <c r="C47" s="423" t="s">
        <v>543</v>
      </c>
      <c r="D47" s="442"/>
      <c r="E47" s="409"/>
      <c r="F47" s="410"/>
      <c r="G47" s="410"/>
      <c r="H47" s="411"/>
      <c r="I47" s="311"/>
      <c r="J47" s="310"/>
      <c r="K47" s="311"/>
      <c r="L47" s="36"/>
      <c r="M47" s="310"/>
      <c r="N47" s="311"/>
      <c r="O47" s="36"/>
      <c r="P47" s="419"/>
      <c r="Q47" s="65"/>
    </row>
    <row r="48" spans="1:17" ht="29.7" customHeight="1" x14ac:dyDescent="0.3">
      <c r="A48" s="67"/>
      <c r="B48" s="329"/>
      <c r="C48" s="424"/>
      <c r="D48" s="443"/>
      <c r="E48" s="409"/>
      <c r="F48" s="410"/>
      <c r="G48" s="410"/>
      <c r="H48" s="411"/>
      <c r="I48" s="311"/>
      <c r="J48" s="310"/>
      <c r="K48" s="311"/>
      <c r="L48" s="36"/>
      <c r="M48" s="310"/>
      <c r="N48" s="311"/>
      <c r="O48" s="36"/>
      <c r="P48" s="419"/>
      <c r="Q48" s="65"/>
    </row>
    <row r="49" spans="1:17" ht="29.7" customHeight="1" x14ac:dyDescent="0.3">
      <c r="A49" s="67"/>
      <c r="B49" s="329"/>
      <c r="C49" s="424"/>
      <c r="D49" s="443"/>
      <c r="E49" s="409"/>
      <c r="F49" s="410"/>
      <c r="G49" s="410"/>
      <c r="H49" s="411"/>
      <c r="I49" s="311"/>
      <c r="J49" s="310"/>
      <c r="K49" s="311"/>
      <c r="L49" s="36"/>
      <c r="M49" s="310"/>
      <c r="N49" s="311"/>
      <c r="O49" s="36"/>
      <c r="P49" s="419"/>
      <c r="Q49" s="65"/>
    </row>
    <row r="50" spans="1:17" ht="29.7" customHeight="1" x14ac:dyDescent="0.3">
      <c r="A50" s="67"/>
      <c r="B50" s="329"/>
      <c r="C50" s="424"/>
      <c r="D50" s="443"/>
      <c r="E50" s="409"/>
      <c r="F50" s="410"/>
      <c r="G50" s="410"/>
      <c r="H50" s="411"/>
      <c r="I50" s="311"/>
      <c r="J50" s="310"/>
      <c r="K50" s="311"/>
      <c r="L50" s="36"/>
      <c r="M50" s="310"/>
      <c r="N50" s="311"/>
      <c r="O50" s="36"/>
      <c r="P50" s="419"/>
      <c r="Q50" s="65"/>
    </row>
    <row r="51" spans="1:17" ht="29.7" customHeight="1" x14ac:dyDescent="0.3">
      <c r="A51" s="67"/>
      <c r="B51" s="329"/>
      <c r="C51" s="424"/>
      <c r="D51" s="443"/>
      <c r="E51" s="409"/>
      <c r="F51" s="410"/>
      <c r="G51" s="410"/>
      <c r="H51" s="411"/>
      <c r="I51" s="311"/>
      <c r="J51" s="310"/>
      <c r="K51" s="311"/>
      <c r="L51" s="36"/>
      <c r="M51" s="310"/>
      <c r="N51" s="311"/>
      <c r="O51" s="36"/>
      <c r="P51" s="419"/>
      <c r="Q51" s="65"/>
    </row>
    <row r="52" spans="1:17" ht="29.7" customHeight="1" x14ac:dyDescent="0.3">
      <c r="A52" s="67"/>
      <c r="B52" s="329"/>
      <c r="C52" s="424"/>
      <c r="D52" s="443"/>
      <c r="E52" s="409"/>
      <c r="F52" s="410"/>
      <c r="G52" s="410"/>
      <c r="H52" s="411"/>
      <c r="I52" s="311"/>
      <c r="J52" s="310"/>
      <c r="K52" s="311"/>
      <c r="L52" s="36"/>
      <c r="M52" s="310"/>
      <c r="N52" s="311"/>
      <c r="O52" s="36"/>
      <c r="P52" s="419"/>
      <c r="Q52" s="65"/>
    </row>
    <row r="53" spans="1:17" ht="29.7" customHeight="1" x14ac:dyDescent="0.3">
      <c r="A53" s="67"/>
      <c r="B53" s="329"/>
      <c r="C53" s="424"/>
      <c r="D53" s="443"/>
      <c r="E53" s="409"/>
      <c r="F53" s="410"/>
      <c r="G53" s="410"/>
      <c r="H53" s="411"/>
      <c r="I53" s="311"/>
      <c r="J53" s="310"/>
      <c r="K53" s="311"/>
      <c r="L53" s="36"/>
      <c r="M53" s="310"/>
      <c r="N53" s="311"/>
      <c r="O53" s="36"/>
      <c r="P53" s="419"/>
      <c r="Q53" s="65"/>
    </row>
    <row r="54" spans="1:17" ht="29.7" customHeight="1" x14ac:dyDescent="0.3">
      <c r="A54" s="67"/>
      <c r="B54" s="329"/>
      <c r="C54" s="424"/>
      <c r="D54" s="443"/>
      <c r="E54" s="409"/>
      <c r="F54" s="410"/>
      <c r="G54" s="410"/>
      <c r="H54" s="411"/>
      <c r="I54" s="311"/>
      <c r="J54" s="310"/>
      <c r="K54" s="311"/>
      <c r="L54" s="36"/>
      <c r="M54" s="310"/>
      <c r="N54" s="311"/>
      <c r="O54" s="36"/>
      <c r="P54" s="419"/>
      <c r="Q54" s="65"/>
    </row>
    <row r="55" spans="1:17" ht="29.7" customHeight="1" x14ac:dyDescent="0.3">
      <c r="A55" s="67"/>
      <c r="B55" s="329"/>
      <c r="C55" s="424"/>
      <c r="D55" s="443"/>
      <c r="E55" s="409"/>
      <c r="F55" s="410"/>
      <c r="G55" s="410"/>
      <c r="H55" s="411"/>
      <c r="I55" s="311"/>
      <c r="J55" s="310"/>
      <c r="K55" s="311"/>
      <c r="L55" s="36"/>
      <c r="M55" s="310"/>
      <c r="N55" s="311"/>
      <c r="O55" s="36"/>
      <c r="P55" s="419"/>
      <c r="Q55" s="65"/>
    </row>
    <row r="56" spans="1:17" ht="29.7" customHeight="1" x14ac:dyDescent="0.3">
      <c r="A56" s="67"/>
      <c r="B56" s="329"/>
      <c r="C56" s="424"/>
      <c r="D56" s="443"/>
      <c r="E56" s="409"/>
      <c r="F56" s="410"/>
      <c r="G56" s="410"/>
      <c r="H56" s="411"/>
      <c r="I56" s="311"/>
      <c r="J56" s="310"/>
      <c r="K56" s="311"/>
      <c r="L56" s="36"/>
      <c r="M56" s="310"/>
      <c r="N56" s="311"/>
      <c r="O56" s="36"/>
      <c r="P56" s="419"/>
      <c r="Q56" s="65"/>
    </row>
    <row r="57" spans="1:17" ht="29.7" customHeight="1" x14ac:dyDescent="0.3">
      <c r="A57" s="67"/>
      <c r="B57" s="329"/>
      <c r="C57" s="424"/>
      <c r="D57" s="443"/>
      <c r="E57" s="409"/>
      <c r="F57" s="410"/>
      <c r="G57" s="410"/>
      <c r="H57" s="411"/>
      <c r="I57" s="311"/>
      <c r="J57" s="310"/>
      <c r="K57" s="311"/>
      <c r="L57" s="36"/>
      <c r="M57" s="310"/>
      <c r="N57" s="311"/>
      <c r="O57" s="36"/>
      <c r="P57" s="419"/>
      <c r="Q57" s="65"/>
    </row>
    <row r="58" spans="1:17" ht="29.7" customHeight="1" x14ac:dyDescent="0.3">
      <c r="A58" s="67"/>
      <c r="B58" s="329"/>
      <c r="C58" s="425"/>
      <c r="D58" s="444"/>
      <c r="E58" s="409"/>
      <c r="F58" s="410"/>
      <c r="G58" s="410"/>
      <c r="H58" s="411"/>
      <c r="I58" s="311"/>
      <c r="J58" s="310"/>
      <c r="K58" s="311"/>
      <c r="L58" s="36"/>
      <c r="M58" s="310"/>
      <c r="N58" s="311"/>
      <c r="O58" s="36"/>
      <c r="P58" s="420"/>
      <c r="Q58" s="65"/>
    </row>
    <row r="59" spans="1:17" ht="48.45" customHeight="1" x14ac:dyDescent="0.3">
      <c r="A59" s="67"/>
      <c r="B59" s="618">
        <v>3</v>
      </c>
      <c r="C59" s="484" t="s">
        <v>55</v>
      </c>
      <c r="D59" s="485"/>
      <c r="E59" s="384"/>
      <c r="F59" s="635"/>
      <c r="G59" s="635"/>
      <c r="H59" s="635"/>
      <c r="I59" s="635"/>
      <c r="J59" s="635"/>
      <c r="K59" s="635"/>
      <c r="L59" s="635"/>
      <c r="M59" s="635"/>
      <c r="N59" s="385"/>
      <c r="O59" s="465">
        <f>IF(E59="",0,COUNTA(_xlfn.TEXTSPLIT(TRIM(E59),{" ",",","-","&lt;","&gt;",".","/","@","*"},,TRUE)))</f>
        <v>0</v>
      </c>
      <c r="P59" s="637" t="s">
        <v>410</v>
      </c>
      <c r="Q59" s="65"/>
    </row>
    <row r="60" spans="1:17" ht="14.7" customHeight="1" x14ac:dyDescent="0.3">
      <c r="A60" s="67"/>
      <c r="B60" s="619"/>
      <c r="C60" s="486"/>
      <c r="D60" s="487"/>
      <c r="E60" s="393"/>
      <c r="F60" s="636"/>
      <c r="G60" s="636"/>
      <c r="H60" s="636"/>
      <c r="I60" s="636"/>
      <c r="J60" s="636"/>
      <c r="K60" s="636"/>
      <c r="L60" s="636"/>
      <c r="M60" s="636"/>
      <c r="N60" s="394"/>
      <c r="O60" s="466"/>
      <c r="P60" s="637"/>
      <c r="Q60" s="65"/>
    </row>
    <row r="61" spans="1:17" ht="30.75" customHeight="1" x14ac:dyDescent="0.3">
      <c r="A61" s="67"/>
      <c r="B61" s="619"/>
      <c r="C61" s="486"/>
      <c r="D61" s="487"/>
      <c r="E61" s="393"/>
      <c r="F61" s="636"/>
      <c r="G61" s="636"/>
      <c r="H61" s="636"/>
      <c r="I61" s="636"/>
      <c r="J61" s="636"/>
      <c r="K61" s="636"/>
      <c r="L61" s="636"/>
      <c r="M61" s="636"/>
      <c r="N61" s="394"/>
      <c r="O61" s="466"/>
      <c r="P61" s="637"/>
      <c r="Q61" s="65"/>
    </row>
    <row r="62" spans="1:17" x14ac:dyDescent="0.3">
      <c r="A62" s="67"/>
      <c r="B62" s="619"/>
      <c r="C62" s="486"/>
      <c r="D62" s="487"/>
      <c r="E62" s="393"/>
      <c r="F62" s="636"/>
      <c r="G62" s="636"/>
      <c r="H62" s="636"/>
      <c r="I62" s="636"/>
      <c r="J62" s="636"/>
      <c r="K62" s="636"/>
      <c r="L62" s="636"/>
      <c r="M62" s="636"/>
      <c r="N62" s="394"/>
      <c r="O62" s="466"/>
      <c r="P62" s="637"/>
      <c r="Q62" s="65"/>
    </row>
    <row r="63" spans="1:17" x14ac:dyDescent="0.3">
      <c r="A63" s="67"/>
      <c r="B63" s="619"/>
      <c r="C63" s="486"/>
      <c r="D63" s="487"/>
      <c r="E63" s="393"/>
      <c r="F63" s="636"/>
      <c r="G63" s="636"/>
      <c r="H63" s="636"/>
      <c r="I63" s="636"/>
      <c r="J63" s="636"/>
      <c r="K63" s="636"/>
      <c r="L63" s="636"/>
      <c r="M63" s="636"/>
      <c r="N63" s="394"/>
      <c r="O63" s="466"/>
      <c r="P63" s="637"/>
      <c r="Q63" s="65"/>
    </row>
    <row r="64" spans="1:17" ht="43.2" customHeight="1" x14ac:dyDescent="0.3">
      <c r="A64" s="67"/>
      <c r="B64" s="619"/>
      <c r="C64" s="486"/>
      <c r="D64" s="487"/>
      <c r="E64" s="393"/>
      <c r="F64" s="636"/>
      <c r="G64" s="636"/>
      <c r="H64" s="636"/>
      <c r="I64" s="636"/>
      <c r="J64" s="636"/>
      <c r="K64" s="636"/>
      <c r="L64" s="636"/>
      <c r="M64" s="636"/>
      <c r="N64" s="394"/>
      <c r="O64" s="466"/>
      <c r="P64" s="637"/>
      <c r="Q64" s="65"/>
    </row>
    <row r="65" spans="1:17" ht="36" customHeight="1" x14ac:dyDescent="0.3">
      <c r="A65" s="67"/>
      <c r="B65" s="618">
        <v>4</v>
      </c>
      <c r="C65" s="638" t="s">
        <v>56</v>
      </c>
      <c r="D65" s="639"/>
      <c r="E65" s="644" t="s">
        <v>57</v>
      </c>
      <c r="F65" s="645"/>
      <c r="G65" s="461"/>
      <c r="H65" s="462"/>
      <c r="I65" s="462"/>
      <c r="J65" s="462"/>
      <c r="K65" s="462"/>
      <c r="L65" s="462"/>
      <c r="M65" s="462"/>
      <c r="N65" s="463"/>
      <c r="O65" s="465">
        <f>IF(G65="",0,COUNTA(_xlfn.TEXTSPLIT(TRIM(G65),{" ",",","-","&lt;","&gt;",".","/","@","*"},,TRUE)))</f>
        <v>0</v>
      </c>
      <c r="P65" s="650" t="s">
        <v>58</v>
      </c>
      <c r="Q65" s="65"/>
    </row>
    <row r="66" spans="1:17" ht="36" customHeight="1" x14ac:dyDescent="0.3">
      <c r="A66" s="67"/>
      <c r="B66" s="619"/>
      <c r="C66" s="640"/>
      <c r="D66" s="641"/>
      <c r="E66" s="646"/>
      <c r="F66" s="647"/>
      <c r="G66" s="396"/>
      <c r="H66" s="464"/>
      <c r="I66" s="464"/>
      <c r="J66" s="464"/>
      <c r="K66" s="464"/>
      <c r="L66" s="464"/>
      <c r="M66" s="464"/>
      <c r="N66" s="397"/>
      <c r="O66" s="466">
        <f>IF(E66="",0,COUNTA(_xlfn.TEXTSPLIT(TRIM(E66),{" ",",","-","&lt;","&gt;",".","/","@","*"},,TRUE)))</f>
        <v>0</v>
      </c>
      <c r="P66" s="651"/>
      <c r="Q66" s="65"/>
    </row>
    <row r="67" spans="1:17" ht="36" customHeight="1" x14ac:dyDescent="0.3">
      <c r="A67" s="67"/>
      <c r="B67" s="619"/>
      <c r="C67" s="640"/>
      <c r="D67" s="641"/>
      <c r="E67" s="648"/>
      <c r="F67" s="649"/>
      <c r="G67" s="398"/>
      <c r="H67" s="426"/>
      <c r="I67" s="426"/>
      <c r="J67" s="426"/>
      <c r="K67" s="426"/>
      <c r="L67" s="426"/>
      <c r="M67" s="426"/>
      <c r="N67" s="399"/>
      <c r="O67" s="467">
        <f>IF(E67="",0,COUNTA(_xlfn.TEXTSPLIT(TRIM(E67),{" ",",","-","&lt;","&gt;",".","/","@","*"},,TRUE)))</f>
        <v>0</v>
      </c>
      <c r="P67" s="651"/>
      <c r="Q67" s="65"/>
    </row>
    <row r="68" spans="1:17" ht="36" customHeight="1" x14ac:dyDescent="0.3">
      <c r="A68" s="67"/>
      <c r="B68" s="619"/>
      <c r="C68" s="640"/>
      <c r="D68" s="641"/>
      <c r="E68" s="644" t="s">
        <v>59</v>
      </c>
      <c r="F68" s="645"/>
      <c r="G68" s="461"/>
      <c r="H68" s="462"/>
      <c r="I68" s="462"/>
      <c r="J68" s="462"/>
      <c r="K68" s="462"/>
      <c r="L68" s="462"/>
      <c r="M68" s="462"/>
      <c r="N68" s="463"/>
      <c r="O68" s="465">
        <f>IF(G68="",0,COUNTA(_xlfn.TEXTSPLIT(TRIM(G68),{" ",",","-","&lt;","&gt;",".","/","@","*"},,TRUE)))</f>
        <v>0</v>
      </c>
      <c r="P68" s="652" t="s">
        <v>494</v>
      </c>
      <c r="Q68" s="65"/>
    </row>
    <row r="69" spans="1:17" ht="36" customHeight="1" x14ac:dyDescent="0.3">
      <c r="A69" s="67"/>
      <c r="B69" s="619"/>
      <c r="C69" s="640"/>
      <c r="D69" s="641"/>
      <c r="E69" s="646"/>
      <c r="F69" s="647"/>
      <c r="G69" s="396"/>
      <c r="H69" s="464"/>
      <c r="I69" s="464"/>
      <c r="J69" s="464"/>
      <c r="K69" s="464"/>
      <c r="L69" s="464"/>
      <c r="M69" s="464"/>
      <c r="N69" s="397"/>
      <c r="O69" s="466">
        <f>IF(E69="",0,COUNTA(_xlfn.TEXTSPLIT(TRIM(E69),{" ",",","-","&lt;","&gt;",".","/","@","*"},,TRUE)))</f>
        <v>0</v>
      </c>
      <c r="P69" s="652"/>
      <c r="Q69" s="65"/>
    </row>
    <row r="70" spans="1:17" ht="36" customHeight="1" x14ac:dyDescent="0.3">
      <c r="A70" s="67"/>
      <c r="B70" s="619"/>
      <c r="C70" s="640"/>
      <c r="D70" s="641"/>
      <c r="E70" s="648"/>
      <c r="F70" s="649"/>
      <c r="G70" s="398"/>
      <c r="H70" s="426"/>
      <c r="I70" s="426"/>
      <c r="J70" s="426"/>
      <c r="K70" s="426"/>
      <c r="L70" s="426"/>
      <c r="M70" s="426"/>
      <c r="N70" s="399"/>
      <c r="O70" s="467">
        <f>IF(E70="",0,COUNTA(_xlfn.TEXTSPLIT(TRIM(E70),{" ",",","-","&lt;","&gt;",".","/","@","*"},,TRUE)))</f>
        <v>0</v>
      </c>
      <c r="P70" s="652"/>
      <c r="Q70" s="65"/>
    </row>
    <row r="71" spans="1:17" ht="36" customHeight="1" x14ac:dyDescent="0.3">
      <c r="A71" s="67"/>
      <c r="B71" s="619"/>
      <c r="C71" s="640"/>
      <c r="D71" s="641"/>
      <c r="E71" s="644" t="s">
        <v>60</v>
      </c>
      <c r="F71" s="645"/>
      <c r="G71" s="461"/>
      <c r="H71" s="462"/>
      <c r="I71" s="462"/>
      <c r="J71" s="462"/>
      <c r="K71" s="462"/>
      <c r="L71" s="462"/>
      <c r="M71" s="462"/>
      <c r="N71" s="463"/>
      <c r="O71" s="465">
        <f>IF(G71="",0,COUNTA(_xlfn.TEXTSPLIT(TRIM(G71),{" ",",","-","&lt;","&gt;",".","/","@","*"},,TRUE)))</f>
        <v>0</v>
      </c>
      <c r="P71" s="418" t="s">
        <v>399</v>
      </c>
      <c r="Q71" s="65"/>
    </row>
    <row r="72" spans="1:17" ht="36" customHeight="1" x14ac:dyDescent="0.3">
      <c r="A72" s="67"/>
      <c r="B72" s="619"/>
      <c r="C72" s="640"/>
      <c r="D72" s="641"/>
      <c r="E72" s="646"/>
      <c r="F72" s="647"/>
      <c r="G72" s="396"/>
      <c r="H72" s="464"/>
      <c r="I72" s="464"/>
      <c r="J72" s="464"/>
      <c r="K72" s="464"/>
      <c r="L72" s="464"/>
      <c r="M72" s="464"/>
      <c r="N72" s="397"/>
      <c r="O72" s="466">
        <f>IF(E72="",0,COUNTA(_xlfn.TEXTSPLIT(TRIM(E72),{" ",",","-","&lt;","&gt;",".","/","@","*"},,TRUE)))</f>
        <v>0</v>
      </c>
      <c r="P72" s="419"/>
      <c r="Q72" s="65"/>
    </row>
    <row r="73" spans="1:17" ht="36" customHeight="1" x14ac:dyDescent="0.3">
      <c r="A73" s="67"/>
      <c r="B73" s="620"/>
      <c r="C73" s="642"/>
      <c r="D73" s="643"/>
      <c r="E73" s="648"/>
      <c r="F73" s="649"/>
      <c r="G73" s="398"/>
      <c r="H73" s="426"/>
      <c r="I73" s="426"/>
      <c r="J73" s="426"/>
      <c r="K73" s="426"/>
      <c r="L73" s="426"/>
      <c r="M73" s="426"/>
      <c r="N73" s="399"/>
      <c r="O73" s="467">
        <f>IF(E73="",0,COUNTA(_xlfn.TEXTSPLIT(TRIM(E73),{" ",",","-","&lt;","&gt;",".","/","@","*"},,TRUE)))</f>
        <v>0</v>
      </c>
      <c r="P73" s="420"/>
      <c r="Q73" s="65"/>
    </row>
    <row r="74" spans="1:17" ht="40.799999999999997" customHeight="1" x14ac:dyDescent="0.3">
      <c r="A74" s="67"/>
      <c r="B74" s="618">
        <v>5</v>
      </c>
      <c r="C74" s="484" t="s">
        <v>61</v>
      </c>
      <c r="D74" s="485"/>
      <c r="E74" s="621"/>
      <c r="F74" s="622"/>
      <c r="G74" s="622"/>
      <c r="H74" s="622"/>
      <c r="I74" s="622"/>
      <c r="J74" s="622"/>
      <c r="K74" s="622"/>
      <c r="L74" s="622"/>
      <c r="M74" s="622"/>
      <c r="N74" s="623"/>
      <c r="O74" s="630">
        <f>IF(E74="",0,COUNTA(_xlfn.TEXTSPLIT(TRIM(E74),{" ",",","-","&lt;","&gt;",".","/","@","*"},,TRUE)))</f>
        <v>0</v>
      </c>
      <c r="P74" s="490" t="s">
        <v>62</v>
      </c>
      <c r="Q74" s="65"/>
    </row>
    <row r="75" spans="1:17" ht="40.799999999999997" customHeight="1" x14ac:dyDescent="0.3">
      <c r="A75" s="67"/>
      <c r="B75" s="619"/>
      <c r="C75" s="486"/>
      <c r="D75" s="487"/>
      <c r="E75" s="624"/>
      <c r="F75" s="625"/>
      <c r="G75" s="625"/>
      <c r="H75" s="625"/>
      <c r="I75" s="625"/>
      <c r="J75" s="625"/>
      <c r="K75" s="625"/>
      <c r="L75" s="625"/>
      <c r="M75" s="625"/>
      <c r="N75" s="626"/>
      <c r="O75" s="631">
        <f>IF(E75="",0,COUNTA(_xlfn.TEXTSPLIT(TRIM(E75),{" ",",","-","&lt;","&gt;",".","/","@","*"},,TRUE)))</f>
        <v>0</v>
      </c>
      <c r="P75" s="457"/>
      <c r="Q75" s="65"/>
    </row>
    <row r="76" spans="1:17" ht="40.799999999999997" customHeight="1" x14ac:dyDescent="0.3">
      <c r="A76" s="67"/>
      <c r="B76" s="619"/>
      <c r="C76" s="486"/>
      <c r="D76" s="487"/>
      <c r="E76" s="624"/>
      <c r="F76" s="625"/>
      <c r="G76" s="625"/>
      <c r="H76" s="625"/>
      <c r="I76" s="625"/>
      <c r="J76" s="625"/>
      <c r="K76" s="625"/>
      <c r="L76" s="625"/>
      <c r="M76" s="625"/>
      <c r="N76" s="626"/>
      <c r="O76" s="631">
        <f>IF(E76="",0,COUNTA(_xlfn.TEXTSPLIT(TRIM(E76),{" ",",","-","&lt;","&gt;",".","/","@","*"},,TRUE)))</f>
        <v>0</v>
      </c>
      <c r="P76" s="457"/>
      <c r="Q76" s="65"/>
    </row>
    <row r="77" spans="1:17" ht="40.799999999999997" customHeight="1" x14ac:dyDescent="0.3">
      <c r="A77" s="67"/>
      <c r="B77" s="619"/>
      <c r="C77" s="486"/>
      <c r="D77" s="487"/>
      <c r="E77" s="624"/>
      <c r="F77" s="625"/>
      <c r="G77" s="625"/>
      <c r="H77" s="625"/>
      <c r="I77" s="625"/>
      <c r="J77" s="625"/>
      <c r="K77" s="625"/>
      <c r="L77" s="625"/>
      <c r="M77" s="625"/>
      <c r="N77" s="626"/>
      <c r="O77" s="631">
        <f>IF(G77="",0,COUNTA(_xlfn.TEXTSPLIT(TRIM(G77),{" ",",","-","&lt;","&gt;",".","/","@","*"},,TRUE)))</f>
        <v>0</v>
      </c>
      <c r="P77" s="633" t="s">
        <v>63</v>
      </c>
      <c r="Q77" s="65"/>
    </row>
    <row r="78" spans="1:17" ht="40.799999999999997" customHeight="1" x14ac:dyDescent="0.3">
      <c r="A78" s="67"/>
      <c r="B78" s="619"/>
      <c r="C78" s="486"/>
      <c r="D78" s="487"/>
      <c r="E78" s="624"/>
      <c r="F78" s="625"/>
      <c r="G78" s="625"/>
      <c r="H78" s="625"/>
      <c r="I78" s="625"/>
      <c r="J78" s="625"/>
      <c r="K78" s="625"/>
      <c r="L78" s="625"/>
      <c r="M78" s="625"/>
      <c r="N78" s="626"/>
      <c r="O78" s="631">
        <f>IF(E78="",0,COUNTA(_xlfn.TEXTSPLIT(TRIM(E78),{" ",",","-","&lt;","&gt;",".","/","@","*"},,TRUE)))</f>
        <v>0</v>
      </c>
      <c r="P78" s="633"/>
      <c r="Q78" s="65"/>
    </row>
    <row r="79" spans="1:17" ht="40.799999999999997" customHeight="1" x14ac:dyDescent="0.3">
      <c r="A79" s="67"/>
      <c r="B79" s="619"/>
      <c r="C79" s="486"/>
      <c r="D79" s="487"/>
      <c r="E79" s="624"/>
      <c r="F79" s="625"/>
      <c r="G79" s="625"/>
      <c r="H79" s="625"/>
      <c r="I79" s="625"/>
      <c r="J79" s="625"/>
      <c r="K79" s="625"/>
      <c r="L79" s="625"/>
      <c r="M79" s="625"/>
      <c r="N79" s="626"/>
      <c r="O79" s="631">
        <f>IF(E79="",0,COUNTA(_xlfn.TEXTSPLIT(TRIM(E79),{" ",",","-","&lt;","&gt;",".","/","@","*"},,TRUE)))</f>
        <v>0</v>
      </c>
      <c r="P79" s="633"/>
      <c r="Q79" s="65"/>
    </row>
    <row r="80" spans="1:17" ht="40.799999999999997" customHeight="1" x14ac:dyDescent="0.3">
      <c r="A80" s="67"/>
      <c r="B80" s="619"/>
      <c r="C80" s="486"/>
      <c r="D80" s="487"/>
      <c r="E80" s="624"/>
      <c r="F80" s="625"/>
      <c r="G80" s="625"/>
      <c r="H80" s="625"/>
      <c r="I80" s="625"/>
      <c r="J80" s="625"/>
      <c r="K80" s="625"/>
      <c r="L80" s="625"/>
      <c r="M80" s="625"/>
      <c r="N80" s="626"/>
      <c r="O80" s="631">
        <f>IF(G80="",0,COUNTA(_xlfn.TEXTSPLIT(TRIM(G80),{" ",",","-","&lt;","&gt;",".","/","@","*"},,TRUE)))</f>
        <v>0</v>
      </c>
      <c r="P80" s="633" t="s">
        <v>64</v>
      </c>
      <c r="Q80" s="65"/>
    </row>
    <row r="81" spans="1:17" ht="40.799999999999997" customHeight="1" x14ac:dyDescent="0.3">
      <c r="A81" s="67"/>
      <c r="B81" s="619"/>
      <c r="C81" s="486"/>
      <c r="D81" s="487"/>
      <c r="E81" s="624"/>
      <c r="F81" s="625"/>
      <c r="G81" s="625"/>
      <c r="H81" s="625"/>
      <c r="I81" s="625"/>
      <c r="J81" s="625"/>
      <c r="K81" s="625"/>
      <c r="L81" s="625"/>
      <c r="M81" s="625"/>
      <c r="N81" s="626"/>
      <c r="O81" s="631">
        <f>IF(E81="",0,COUNTA(_xlfn.TEXTSPLIT(TRIM(E81),{" ",",","-","&lt;","&gt;",".","/","@","*"},,TRUE)))</f>
        <v>0</v>
      </c>
      <c r="P81" s="633"/>
      <c r="Q81" s="65"/>
    </row>
    <row r="82" spans="1:17" ht="40.799999999999997" customHeight="1" x14ac:dyDescent="0.3">
      <c r="A82" s="67"/>
      <c r="B82" s="619"/>
      <c r="C82" s="486"/>
      <c r="D82" s="487"/>
      <c r="E82" s="624"/>
      <c r="F82" s="625"/>
      <c r="G82" s="625"/>
      <c r="H82" s="625"/>
      <c r="I82" s="625"/>
      <c r="J82" s="625"/>
      <c r="K82" s="625"/>
      <c r="L82" s="625"/>
      <c r="M82" s="625"/>
      <c r="N82" s="626"/>
      <c r="O82" s="631">
        <f>IF(E82="",0,COUNTA(_xlfn.TEXTSPLIT(TRIM(E82),{" ",",","-","&lt;","&gt;",".","/","@","*"},,TRUE)))</f>
        <v>0</v>
      </c>
      <c r="P82" s="633"/>
      <c r="Q82" s="65"/>
    </row>
    <row r="83" spans="1:17" ht="40.799999999999997" customHeight="1" x14ac:dyDescent="0.3">
      <c r="A83" s="67"/>
      <c r="B83" s="619"/>
      <c r="C83" s="486"/>
      <c r="D83" s="487"/>
      <c r="E83" s="624"/>
      <c r="F83" s="625"/>
      <c r="G83" s="625"/>
      <c r="H83" s="625"/>
      <c r="I83" s="625"/>
      <c r="J83" s="625"/>
      <c r="K83" s="625"/>
      <c r="L83" s="625"/>
      <c r="M83" s="625"/>
      <c r="N83" s="626"/>
      <c r="O83" s="631">
        <f>IF(G83="",0,COUNTA(_xlfn.TEXTSPLIT(TRIM(G83),{" ",",","-","&lt;","&gt;",".","/","@","*"},,TRUE)))</f>
        <v>0</v>
      </c>
      <c r="P83" s="633" t="s">
        <v>65</v>
      </c>
      <c r="Q83" s="65"/>
    </row>
    <row r="84" spans="1:17" ht="40.799999999999997" customHeight="1" x14ac:dyDescent="0.3">
      <c r="A84" s="67"/>
      <c r="B84" s="619"/>
      <c r="C84" s="486"/>
      <c r="D84" s="487"/>
      <c r="E84" s="624"/>
      <c r="F84" s="625"/>
      <c r="G84" s="625"/>
      <c r="H84" s="625"/>
      <c r="I84" s="625"/>
      <c r="J84" s="625"/>
      <c r="K84" s="625"/>
      <c r="L84" s="625"/>
      <c r="M84" s="625"/>
      <c r="N84" s="626"/>
      <c r="O84" s="631">
        <f>IF(E84="",0,COUNTA(_xlfn.TEXTSPLIT(TRIM(E84),{" ",",","-","&lt;","&gt;",".","/","@","*"},,TRUE)))</f>
        <v>0</v>
      </c>
      <c r="P84" s="633"/>
      <c r="Q84" s="65"/>
    </row>
    <row r="85" spans="1:17" ht="40.799999999999997" customHeight="1" x14ac:dyDescent="0.3">
      <c r="A85" s="67"/>
      <c r="B85" s="619"/>
      <c r="C85" s="486"/>
      <c r="D85" s="487"/>
      <c r="E85" s="624"/>
      <c r="F85" s="625"/>
      <c r="G85" s="625"/>
      <c r="H85" s="625"/>
      <c r="I85" s="625"/>
      <c r="J85" s="625"/>
      <c r="K85" s="625"/>
      <c r="L85" s="625"/>
      <c r="M85" s="625"/>
      <c r="N85" s="626"/>
      <c r="O85" s="631">
        <f>IF(E85="",0,COUNTA(_xlfn.TEXTSPLIT(TRIM(E85),{" ",",","-","&lt;","&gt;",".","/","@","*"},,TRUE)))</f>
        <v>0</v>
      </c>
      <c r="P85" s="633"/>
      <c r="Q85" s="65"/>
    </row>
    <row r="86" spans="1:17" ht="40.799999999999997" customHeight="1" x14ac:dyDescent="0.3">
      <c r="A86" s="67"/>
      <c r="B86" s="619"/>
      <c r="C86" s="486"/>
      <c r="D86" s="487"/>
      <c r="E86" s="624"/>
      <c r="F86" s="625"/>
      <c r="G86" s="625"/>
      <c r="H86" s="625"/>
      <c r="I86" s="625"/>
      <c r="J86" s="625"/>
      <c r="K86" s="625"/>
      <c r="L86" s="625"/>
      <c r="M86" s="625"/>
      <c r="N86" s="626"/>
      <c r="O86" s="631">
        <f>IF(G86="",0,COUNTA(_xlfn.TEXTSPLIT(TRIM(G86),{" ",",","-","&lt;","&gt;",".","/","@","*"},,TRUE)))</f>
        <v>0</v>
      </c>
      <c r="P86" s="633" t="s">
        <v>66</v>
      </c>
      <c r="Q86" s="65"/>
    </row>
    <row r="87" spans="1:17" ht="40.799999999999997" customHeight="1" x14ac:dyDescent="0.3">
      <c r="A87" s="67"/>
      <c r="B87" s="619"/>
      <c r="C87" s="486"/>
      <c r="D87" s="487"/>
      <c r="E87" s="624"/>
      <c r="F87" s="625"/>
      <c r="G87" s="625"/>
      <c r="H87" s="625"/>
      <c r="I87" s="625"/>
      <c r="J87" s="625"/>
      <c r="K87" s="625"/>
      <c r="L87" s="625"/>
      <c r="M87" s="625"/>
      <c r="N87" s="626"/>
      <c r="O87" s="631">
        <f>IF(E87="",0,COUNTA(_xlfn.TEXTSPLIT(TRIM(E87),{" ",",","-","&lt;","&gt;",".","/","@","*"},,TRUE)))</f>
        <v>0</v>
      </c>
      <c r="P87" s="633"/>
      <c r="Q87" s="65"/>
    </row>
    <row r="88" spans="1:17" ht="40.799999999999997" customHeight="1" x14ac:dyDescent="0.3">
      <c r="A88" s="67"/>
      <c r="B88" s="619"/>
      <c r="C88" s="486"/>
      <c r="D88" s="487"/>
      <c r="E88" s="624"/>
      <c r="F88" s="625"/>
      <c r="G88" s="625"/>
      <c r="H88" s="625"/>
      <c r="I88" s="625"/>
      <c r="J88" s="625"/>
      <c r="K88" s="625"/>
      <c r="L88" s="625"/>
      <c r="M88" s="625"/>
      <c r="N88" s="626"/>
      <c r="O88" s="631">
        <f>IF(E88="",0,COUNTA(_xlfn.TEXTSPLIT(TRIM(E88),{" ",",","-","&lt;","&gt;",".","/","@","*"},,TRUE)))</f>
        <v>0</v>
      </c>
      <c r="P88" s="633"/>
      <c r="Q88" s="65"/>
    </row>
    <row r="89" spans="1:17" ht="40.799999999999997" customHeight="1" x14ac:dyDescent="0.3">
      <c r="A89" s="67"/>
      <c r="B89" s="619"/>
      <c r="C89" s="486"/>
      <c r="D89" s="487"/>
      <c r="E89" s="624"/>
      <c r="F89" s="625"/>
      <c r="G89" s="625"/>
      <c r="H89" s="625"/>
      <c r="I89" s="625"/>
      <c r="J89" s="625"/>
      <c r="K89" s="625"/>
      <c r="L89" s="625"/>
      <c r="M89" s="625"/>
      <c r="N89" s="626"/>
      <c r="O89" s="631">
        <f>IF(G89="",0,COUNTA(_xlfn.TEXTSPLIT(TRIM(G89),{" ",",","-","&lt;","&gt;",".","/","@","*"},,TRUE)))</f>
        <v>0</v>
      </c>
      <c r="P89" s="633" t="s">
        <v>67</v>
      </c>
      <c r="Q89" s="65"/>
    </row>
    <row r="90" spans="1:17" ht="40.799999999999997" customHeight="1" x14ac:dyDescent="0.3">
      <c r="A90" s="67"/>
      <c r="B90" s="619"/>
      <c r="C90" s="486"/>
      <c r="D90" s="487"/>
      <c r="E90" s="624"/>
      <c r="F90" s="625"/>
      <c r="G90" s="625"/>
      <c r="H90" s="625"/>
      <c r="I90" s="625"/>
      <c r="J90" s="625"/>
      <c r="K90" s="625"/>
      <c r="L90" s="625"/>
      <c r="M90" s="625"/>
      <c r="N90" s="626"/>
      <c r="O90" s="631">
        <f>IF(E90="",0,COUNTA(_xlfn.TEXTSPLIT(TRIM(E90),{" ",",","-","&lt;","&gt;",".","/","@","*"},,TRUE)))</f>
        <v>0</v>
      </c>
      <c r="P90" s="633"/>
      <c r="Q90" s="65"/>
    </row>
    <row r="91" spans="1:17" ht="40.799999999999997" customHeight="1" x14ac:dyDescent="0.3">
      <c r="A91" s="67"/>
      <c r="B91" s="620"/>
      <c r="C91" s="488"/>
      <c r="D91" s="489"/>
      <c r="E91" s="627"/>
      <c r="F91" s="628"/>
      <c r="G91" s="628"/>
      <c r="H91" s="628"/>
      <c r="I91" s="628"/>
      <c r="J91" s="628"/>
      <c r="K91" s="628"/>
      <c r="L91" s="628"/>
      <c r="M91" s="628"/>
      <c r="N91" s="629"/>
      <c r="O91" s="632">
        <f>IF(E91="",0,COUNTA(_xlfn.TEXTSPLIT(TRIM(E91),{" ",",","-","&lt;","&gt;",".","/","@","*"},,TRUE)))</f>
        <v>0</v>
      </c>
      <c r="P91" s="634"/>
      <c r="Q91" s="65"/>
    </row>
    <row r="92" spans="1:17" ht="90" customHeight="1" x14ac:dyDescent="0.3">
      <c r="A92" s="67"/>
      <c r="B92" s="387">
        <v>6</v>
      </c>
      <c r="C92" s="586" t="s">
        <v>453</v>
      </c>
      <c r="D92" s="587"/>
      <c r="E92" s="592" t="s">
        <v>68</v>
      </c>
      <c r="F92" s="593"/>
      <c r="G92" s="593"/>
      <c r="H92" s="594"/>
      <c r="I92" s="601" t="b">
        <v>0</v>
      </c>
      <c r="J92" s="602"/>
      <c r="K92" s="602"/>
      <c r="L92" s="602"/>
      <c r="M92" s="602"/>
      <c r="N92" s="602"/>
      <c r="O92" s="603"/>
      <c r="P92" s="610" t="s">
        <v>69</v>
      </c>
      <c r="Q92" s="65"/>
    </row>
    <row r="93" spans="1:17" ht="16.2" customHeight="1" x14ac:dyDescent="0.3">
      <c r="A93" s="67"/>
      <c r="B93" s="388"/>
      <c r="C93" s="588"/>
      <c r="D93" s="589"/>
      <c r="E93" s="595"/>
      <c r="F93" s="596"/>
      <c r="G93" s="596"/>
      <c r="H93" s="597"/>
      <c r="I93" s="604"/>
      <c r="J93" s="605"/>
      <c r="K93" s="605"/>
      <c r="L93" s="605"/>
      <c r="M93" s="605"/>
      <c r="N93" s="605"/>
      <c r="O93" s="606"/>
      <c r="P93" s="611"/>
      <c r="Q93" s="65"/>
    </row>
    <row r="94" spans="1:17" ht="14.7" customHeight="1" x14ac:dyDescent="0.3">
      <c r="A94" s="67"/>
      <c r="B94" s="388"/>
      <c r="C94" s="588"/>
      <c r="D94" s="589"/>
      <c r="E94" s="595"/>
      <c r="F94" s="596"/>
      <c r="G94" s="596"/>
      <c r="H94" s="597"/>
      <c r="I94" s="604"/>
      <c r="J94" s="605"/>
      <c r="K94" s="605"/>
      <c r="L94" s="605"/>
      <c r="M94" s="605"/>
      <c r="N94" s="605"/>
      <c r="O94" s="606"/>
      <c r="P94" s="611"/>
      <c r="Q94" s="65"/>
    </row>
    <row r="95" spans="1:17" x14ac:dyDescent="0.3">
      <c r="A95" s="67"/>
      <c r="B95" s="388"/>
      <c r="C95" s="588"/>
      <c r="D95" s="589"/>
      <c r="E95" s="598"/>
      <c r="F95" s="599"/>
      <c r="G95" s="599"/>
      <c r="H95" s="600"/>
      <c r="I95" s="607"/>
      <c r="J95" s="608"/>
      <c r="K95" s="608"/>
      <c r="L95" s="608"/>
      <c r="M95" s="608"/>
      <c r="N95" s="608"/>
      <c r="O95" s="609"/>
      <c r="P95" s="611"/>
      <c r="Q95" s="65"/>
    </row>
    <row r="96" spans="1:17" ht="16.95" customHeight="1" x14ac:dyDescent="0.3">
      <c r="A96" s="67"/>
      <c r="B96" s="388"/>
      <c r="C96" s="588"/>
      <c r="D96" s="589"/>
      <c r="E96" s="592" t="s">
        <v>70</v>
      </c>
      <c r="F96" s="593"/>
      <c r="G96" s="593"/>
      <c r="H96" s="594"/>
      <c r="I96" s="604" t="b">
        <v>0</v>
      </c>
      <c r="J96" s="605"/>
      <c r="K96" s="605"/>
      <c r="L96" s="605"/>
      <c r="M96" s="605"/>
      <c r="N96" s="605"/>
      <c r="O96" s="606"/>
      <c r="P96" s="611"/>
      <c r="Q96" s="65"/>
    </row>
    <row r="97" spans="1:17" ht="14.7" customHeight="1" x14ac:dyDescent="0.3">
      <c r="A97" s="67"/>
      <c r="B97" s="388"/>
      <c r="C97" s="588"/>
      <c r="D97" s="589"/>
      <c r="E97" s="595"/>
      <c r="F97" s="596"/>
      <c r="G97" s="596"/>
      <c r="H97" s="597"/>
      <c r="I97" s="604"/>
      <c r="J97" s="605"/>
      <c r="K97" s="605"/>
      <c r="L97" s="605"/>
      <c r="M97" s="605"/>
      <c r="N97" s="605"/>
      <c r="O97" s="606"/>
      <c r="P97" s="611"/>
      <c r="Q97" s="65"/>
    </row>
    <row r="98" spans="1:17" ht="16.2" customHeight="1" x14ac:dyDescent="0.3">
      <c r="A98" s="67"/>
      <c r="B98" s="388"/>
      <c r="C98" s="588"/>
      <c r="D98" s="589"/>
      <c r="E98" s="595"/>
      <c r="F98" s="596"/>
      <c r="G98" s="596"/>
      <c r="H98" s="597"/>
      <c r="I98" s="604"/>
      <c r="J98" s="605"/>
      <c r="K98" s="605"/>
      <c r="L98" s="605"/>
      <c r="M98" s="605"/>
      <c r="N98" s="605"/>
      <c r="O98" s="606"/>
      <c r="P98" s="611"/>
      <c r="Q98" s="65"/>
    </row>
    <row r="99" spans="1:17" x14ac:dyDescent="0.3">
      <c r="A99" s="67"/>
      <c r="B99" s="388"/>
      <c r="C99" s="588"/>
      <c r="D99" s="589"/>
      <c r="E99" s="595"/>
      <c r="F99" s="596"/>
      <c r="G99" s="596"/>
      <c r="H99" s="597"/>
      <c r="I99" s="604"/>
      <c r="J99" s="605"/>
      <c r="K99" s="605"/>
      <c r="L99" s="605"/>
      <c r="M99" s="605"/>
      <c r="N99" s="605"/>
      <c r="O99" s="606"/>
      <c r="P99" s="611"/>
      <c r="Q99" s="65"/>
    </row>
    <row r="100" spans="1:17" ht="14.7" customHeight="1" x14ac:dyDescent="0.3">
      <c r="A100" s="67"/>
      <c r="B100" s="388"/>
      <c r="C100" s="588"/>
      <c r="D100" s="589"/>
      <c r="E100" s="598"/>
      <c r="F100" s="599"/>
      <c r="G100" s="599"/>
      <c r="H100" s="600"/>
      <c r="I100" s="607"/>
      <c r="J100" s="608"/>
      <c r="K100" s="608"/>
      <c r="L100" s="608"/>
      <c r="M100" s="608"/>
      <c r="N100" s="608"/>
      <c r="O100" s="609"/>
      <c r="P100" s="611"/>
      <c r="Q100" s="65"/>
    </row>
    <row r="101" spans="1:17" ht="43.95" customHeight="1" x14ac:dyDescent="0.3">
      <c r="A101" s="67"/>
      <c r="B101" s="389"/>
      <c r="C101" s="590"/>
      <c r="D101" s="591"/>
      <c r="E101" s="612" t="s">
        <v>71</v>
      </c>
      <c r="F101" s="613"/>
      <c r="G101" s="613"/>
      <c r="H101" s="614"/>
      <c r="I101" s="615"/>
      <c r="J101" s="616"/>
      <c r="K101" s="616"/>
      <c r="L101" s="616"/>
      <c r="M101" s="616"/>
      <c r="N101" s="617"/>
      <c r="O101" s="286">
        <f>IF(I101="",0,COUNTA(_xlfn.TEXTSPLIT(TRIM(I101),{" ",",","-","&lt;","&gt;",".","/","@","*"},,TRUE)))</f>
        <v>0</v>
      </c>
      <c r="P101" s="611"/>
      <c r="Q101" s="65"/>
    </row>
    <row r="102" spans="1:17" ht="40.950000000000003" customHeight="1" x14ac:dyDescent="0.3">
      <c r="A102" s="67"/>
      <c r="B102" s="387" t="s">
        <v>72</v>
      </c>
      <c r="C102" s="484" t="s">
        <v>73</v>
      </c>
      <c r="D102" s="485"/>
      <c r="E102" s="575" t="s">
        <v>74</v>
      </c>
      <c r="F102" s="576"/>
      <c r="G102" s="576"/>
      <c r="H102" s="577"/>
      <c r="I102" s="578"/>
      <c r="J102" s="579"/>
      <c r="K102" s="579"/>
      <c r="L102" s="579"/>
      <c r="M102" s="579"/>
      <c r="N102" s="579"/>
      <c r="O102" s="580"/>
      <c r="P102" s="581" t="s">
        <v>75</v>
      </c>
      <c r="Q102" s="65"/>
    </row>
    <row r="103" spans="1:17" ht="46.2" customHeight="1" x14ac:dyDescent="0.3">
      <c r="A103" s="67"/>
      <c r="B103" s="388"/>
      <c r="C103" s="486"/>
      <c r="D103" s="487"/>
      <c r="E103" s="583" t="s">
        <v>76</v>
      </c>
      <c r="F103" s="584"/>
      <c r="G103" s="584"/>
      <c r="H103" s="585"/>
      <c r="I103" s="578"/>
      <c r="J103" s="579"/>
      <c r="K103" s="579"/>
      <c r="L103" s="579"/>
      <c r="M103" s="579"/>
      <c r="N103" s="579"/>
      <c r="O103" s="580"/>
      <c r="P103" s="581"/>
      <c r="Q103" s="65"/>
    </row>
    <row r="104" spans="1:17" ht="57" customHeight="1" x14ac:dyDescent="0.3">
      <c r="A104" s="67"/>
      <c r="B104" s="389"/>
      <c r="C104" s="488"/>
      <c r="D104" s="489"/>
      <c r="E104" s="583" t="s">
        <v>379</v>
      </c>
      <c r="F104" s="584"/>
      <c r="G104" s="584"/>
      <c r="H104" s="585"/>
      <c r="I104" s="547"/>
      <c r="J104" s="548"/>
      <c r="K104" s="548"/>
      <c r="L104" s="548"/>
      <c r="M104" s="548"/>
      <c r="N104" s="548"/>
      <c r="O104" s="549"/>
      <c r="P104" s="582"/>
      <c r="Q104" s="65"/>
    </row>
    <row r="105" spans="1:17" ht="71.7" customHeight="1" x14ac:dyDescent="0.3">
      <c r="A105" s="67"/>
      <c r="B105" s="557">
        <v>7</v>
      </c>
      <c r="C105" s="484" t="s">
        <v>375</v>
      </c>
      <c r="D105" s="485"/>
      <c r="E105" s="544"/>
      <c r="F105" s="545"/>
      <c r="G105" s="545"/>
      <c r="H105" s="545"/>
      <c r="I105" s="545"/>
      <c r="J105" s="545"/>
      <c r="K105" s="545"/>
      <c r="L105" s="545"/>
      <c r="M105" s="545"/>
      <c r="N105" s="546"/>
      <c r="O105" s="550">
        <f>IF(E105="",0,COUNTA(_xlfn.TEXTSPLIT(TRIM(E105),{" ",",","-","&lt;","&gt;",".","/","@","*"},,TRUE)))</f>
        <v>0</v>
      </c>
      <c r="P105" s="418" t="s">
        <v>376</v>
      </c>
      <c r="Q105" s="65"/>
    </row>
    <row r="106" spans="1:17" ht="14.7" customHeight="1" x14ac:dyDescent="0.3">
      <c r="A106" s="67"/>
      <c r="B106" s="558"/>
      <c r="C106" s="486"/>
      <c r="D106" s="487"/>
      <c r="E106" s="570"/>
      <c r="F106" s="571"/>
      <c r="G106" s="571"/>
      <c r="H106" s="571"/>
      <c r="I106" s="571"/>
      <c r="J106" s="571"/>
      <c r="K106" s="571"/>
      <c r="L106" s="571"/>
      <c r="M106" s="571"/>
      <c r="N106" s="572"/>
      <c r="O106" s="573"/>
      <c r="P106" s="574"/>
      <c r="Q106" s="65"/>
    </row>
    <row r="107" spans="1:17" ht="14.7" customHeight="1" x14ac:dyDescent="0.3">
      <c r="A107" s="67"/>
      <c r="B107" s="558"/>
      <c r="C107" s="488"/>
      <c r="D107" s="489"/>
      <c r="E107" s="570"/>
      <c r="F107" s="571"/>
      <c r="G107" s="571"/>
      <c r="H107" s="571"/>
      <c r="I107" s="571"/>
      <c r="J107" s="571"/>
      <c r="K107" s="571"/>
      <c r="L107" s="571"/>
      <c r="M107" s="571"/>
      <c r="N107" s="572"/>
      <c r="O107" s="573"/>
      <c r="P107" s="419" t="s">
        <v>77</v>
      </c>
      <c r="Q107" s="65"/>
    </row>
    <row r="108" spans="1:17" ht="48.45" customHeight="1" x14ac:dyDescent="0.3">
      <c r="A108" s="67"/>
      <c r="B108" s="558"/>
      <c r="C108" s="484" t="s">
        <v>78</v>
      </c>
      <c r="D108" s="485"/>
      <c r="E108" s="570"/>
      <c r="F108" s="571"/>
      <c r="G108" s="571"/>
      <c r="H108" s="571"/>
      <c r="I108" s="571"/>
      <c r="J108" s="571"/>
      <c r="K108" s="571"/>
      <c r="L108" s="571"/>
      <c r="M108" s="571"/>
      <c r="N108" s="572"/>
      <c r="O108" s="573"/>
      <c r="P108" s="574"/>
      <c r="Q108" s="65"/>
    </row>
    <row r="109" spans="1:17" x14ac:dyDescent="0.3">
      <c r="A109" s="67"/>
      <c r="B109" s="558"/>
      <c r="C109" s="486"/>
      <c r="D109" s="487"/>
      <c r="E109" s="570"/>
      <c r="F109" s="571"/>
      <c r="G109" s="571"/>
      <c r="H109" s="571"/>
      <c r="I109" s="571"/>
      <c r="J109" s="571"/>
      <c r="K109" s="571"/>
      <c r="L109" s="571"/>
      <c r="M109" s="571"/>
      <c r="N109" s="572"/>
      <c r="O109" s="573"/>
      <c r="P109" s="240"/>
      <c r="Q109" s="65"/>
    </row>
    <row r="110" spans="1:17" x14ac:dyDescent="0.3">
      <c r="A110" s="67"/>
      <c r="B110" s="569"/>
      <c r="C110" s="488"/>
      <c r="D110" s="489"/>
      <c r="E110" s="547"/>
      <c r="F110" s="548"/>
      <c r="G110" s="548"/>
      <c r="H110" s="548"/>
      <c r="I110" s="548"/>
      <c r="J110" s="548"/>
      <c r="K110" s="548"/>
      <c r="L110" s="548"/>
      <c r="M110" s="548"/>
      <c r="N110" s="549"/>
      <c r="O110" s="551"/>
      <c r="P110" s="240"/>
      <c r="Q110" s="65"/>
    </row>
    <row r="111" spans="1:17" ht="42.45" customHeight="1" x14ac:dyDescent="0.3">
      <c r="A111" s="67"/>
      <c r="B111" s="557">
        <v>8</v>
      </c>
      <c r="C111" s="484" t="s">
        <v>452</v>
      </c>
      <c r="D111" s="485"/>
      <c r="E111" s="412" t="s">
        <v>79</v>
      </c>
      <c r="F111" s="414"/>
      <c r="G111" s="461"/>
      <c r="H111" s="462"/>
      <c r="I111" s="462"/>
      <c r="J111" s="462"/>
      <c r="K111" s="462"/>
      <c r="L111" s="462"/>
      <c r="M111" s="462"/>
      <c r="N111" s="463"/>
      <c r="O111" s="465">
        <f>IF(G111="",0,COUNTA(_xlfn.TEXTSPLIT(TRIM(G111),{" ",",","-","&lt;","&gt;",".","/","@","*"},,TRUE)))</f>
        <v>0</v>
      </c>
      <c r="P111" s="418" t="s">
        <v>80</v>
      </c>
      <c r="Q111" s="65"/>
    </row>
    <row r="112" spans="1:17" ht="42.45" customHeight="1" x14ac:dyDescent="0.3">
      <c r="A112" s="67"/>
      <c r="B112" s="558"/>
      <c r="C112" s="486"/>
      <c r="D112" s="487"/>
      <c r="E112" s="415"/>
      <c r="F112" s="417"/>
      <c r="G112" s="398"/>
      <c r="H112" s="426"/>
      <c r="I112" s="426"/>
      <c r="J112" s="426"/>
      <c r="K112" s="426"/>
      <c r="L112" s="426"/>
      <c r="M112" s="426"/>
      <c r="N112" s="399"/>
      <c r="O112" s="467">
        <f>IF(I112="",0,COUNTA(_xlfn.TEXTSPLIT(TRIM(I112),{" ",",","-","&lt;","&gt;",".","/","@","*"},,TRUE)))</f>
        <v>0</v>
      </c>
      <c r="P112" s="419"/>
      <c r="Q112" s="65"/>
    </row>
    <row r="113" spans="1:17" ht="42.45" customHeight="1" x14ac:dyDescent="0.3">
      <c r="A113" s="67"/>
      <c r="B113" s="558"/>
      <c r="C113" s="486"/>
      <c r="D113" s="487"/>
      <c r="E113" s="412" t="s">
        <v>81</v>
      </c>
      <c r="F113" s="414"/>
      <c r="G113" s="461"/>
      <c r="H113" s="462"/>
      <c r="I113" s="462"/>
      <c r="J113" s="462"/>
      <c r="K113" s="462"/>
      <c r="L113" s="462"/>
      <c r="M113" s="462"/>
      <c r="N113" s="463"/>
      <c r="O113" s="465">
        <f>IF(G113="",0,COUNTA(_xlfn.TEXTSPLIT(TRIM(G113),{" ",",","-","&lt;","&gt;",".","/","@","*"},,TRUE)))</f>
        <v>0</v>
      </c>
      <c r="P113" s="419" t="s">
        <v>82</v>
      </c>
      <c r="Q113" s="65"/>
    </row>
    <row r="114" spans="1:17" ht="42.45" customHeight="1" x14ac:dyDescent="0.3">
      <c r="A114" s="67"/>
      <c r="B114" s="558"/>
      <c r="C114" s="486"/>
      <c r="D114" s="487"/>
      <c r="E114" s="415"/>
      <c r="F114" s="417"/>
      <c r="G114" s="398"/>
      <c r="H114" s="426"/>
      <c r="I114" s="426"/>
      <c r="J114" s="426"/>
      <c r="K114" s="426"/>
      <c r="L114" s="426"/>
      <c r="M114" s="426"/>
      <c r="N114" s="399"/>
      <c r="O114" s="467">
        <f>IF(I114="",0,COUNTA(_xlfn.TEXTSPLIT(TRIM(I114),{" ",",","-","&lt;","&gt;",".","/","@","*"},,TRUE)))</f>
        <v>0</v>
      </c>
      <c r="P114" s="419"/>
      <c r="Q114" s="65"/>
    </row>
    <row r="115" spans="1:17" ht="42.45" customHeight="1" x14ac:dyDescent="0.3">
      <c r="A115" s="67"/>
      <c r="B115" s="558"/>
      <c r="C115" s="486"/>
      <c r="D115" s="487"/>
      <c r="E115" s="412" t="s">
        <v>83</v>
      </c>
      <c r="F115" s="414"/>
      <c r="G115" s="461"/>
      <c r="H115" s="462"/>
      <c r="I115" s="462"/>
      <c r="J115" s="462"/>
      <c r="K115" s="462"/>
      <c r="L115" s="462"/>
      <c r="M115" s="462"/>
      <c r="N115" s="463"/>
      <c r="O115" s="465">
        <f>IF(G115="",0,COUNTA(_xlfn.TEXTSPLIT(TRIM(G115),{" ",",","-","&lt;","&gt;",".","/","@","*"},,TRUE)))</f>
        <v>0</v>
      </c>
      <c r="P115" s="419" t="s">
        <v>84</v>
      </c>
      <c r="Q115" s="65"/>
    </row>
    <row r="116" spans="1:17" ht="42.45" customHeight="1" x14ac:dyDescent="0.3">
      <c r="A116" s="67"/>
      <c r="B116" s="569"/>
      <c r="C116" s="488"/>
      <c r="D116" s="489"/>
      <c r="E116" s="415"/>
      <c r="F116" s="417"/>
      <c r="G116" s="398"/>
      <c r="H116" s="426"/>
      <c r="I116" s="426"/>
      <c r="J116" s="426"/>
      <c r="K116" s="426"/>
      <c r="L116" s="426"/>
      <c r="M116" s="426"/>
      <c r="N116" s="399"/>
      <c r="O116" s="467">
        <f>IF(I116="",0,COUNTA(_xlfn.TEXTSPLIT(TRIM(I116),{" ",",","-","&lt;","&gt;",".","/","@","*"},,TRUE)))</f>
        <v>0</v>
      </c>
      <c r="P116" s="420"/>
      <c r="Q116" s="65"/>
    </row>
    <row r="117" spans="1:17" ht="91.2" customHeight="1" x14ac:dyDescent="0.3">
      <c r="A117" s="67"/>
      <c r="B117" s="118">
        <v>9</v>
      </c>
      <c r="C117" s="552" t="s">
        <v>450</v>
      </c>
      <c r="D117" s="553"/>
      <c r="E117" s="409"/>
      <c r="F117" s="410"/>
      <c r="G117" s="410"/>
      <c r="H117" s="410"/>
      <c r="I117" s="410"/>
      <c r="J117" s="410"/>
      <c r="K117" s="410"/>
      <c r="L117" s="410"/>
      <c r="M117" s="410"/>
      <c r="N117" s="411"/>
      <c r="O117" s="287">
        <f>IF(E117="",0,COUNTA(_xlfn.TEXTSPLIT(TRIM(E117),{" ",",","-","&lt;","&gt;",".","/","@","*"},,TRUE)))</f>
        <v>0</v>
      </c>
      <c r="P117" s="115" t="s">
        <v>86</v>
      </c>
      <c r="Q117" s="65"/>
    </row>
    <row r="118" spans="1:17" ht="99.45" customHeight="1" x14ac:dyDescent="0.3">
      <c r="A118" s="67"/>
      <c r="B118" s="66" t="s">
        <v>85</v>
      </c>
      <c r="C118" s="552" t="s">
        <v>473</v>
      </c>
      <c r="D118" s="553"/>
      <c r="E118" s="409"/>
      <c r="F118" s="410"/>
      <c r="G118" s="410"/>
      <c r="H118" s="410"/>
      <c r="I118" s="410"/>
      <c r="J118" s="410"/>
      <c r="K118" s="410"/>
      <c r="L118" s="410"/>
      <c r="M118" s="410"/>
      <c r="N118" s="411"/>
      <c r="O118" s="287">
        <f>IF(E118="",0,COUNTA(_xlfn.TEXTSPLIT(TRIM(E118),{" ",",","-","&lt;","&gt;",".","/","@","*"},,TRUE)))</f>
        <v>0</v>
      </c>
      <c r="P118" s="243" t="s">
        <v>474</v>
      </c>
      <c r="Q118" s="65"/>
    </row>
    <row r="119" spans="1:17" ht="88.2" customHeight="1" x14ac:dyDescent="0.3">
      <c r="A119" s="67"/>
      <c r="B119" s="557">
        <v>10</v>
      </c>
      <c r="C119" s="484" t="s">
        <v>546</v>
      </c>
      <c r="D119" s="485"/>
      <c r="E119" s="560"/>
      <c r="F119" s="561"/>
      <c r="G119" s="561"/>
      <c r="H119" s="561"/>
      <c r="I119" s="561"/>
      <c r="J119" s="561"/>
      <c r="K119" s="561"/>
      <c r="L119" s="561"/>
      <c r="M119" s="561"/>
      <c r="N119" s="561"/>
      <c r="O119" s="562"/>
      <c r="P119" s="418" t="s">
        <v>547</v>
      </c>
      <c r="Q119" s="65"/>
    </row>
    <row r="120" spans="1:17" ht="27.45" customHeight="1" x14ac:dyDescent="0.3">
      <c r="A120" s="67"/>
      <c r="B120" s="558"/>
      <c r="C120" s="488"/>
      <c r="D120" s="489"/>
      <c r="E120" s="563"/>
      <c r="F120" s="564"/>
      <c r="G120" s="564"/>
      <c r="H120" s="564"/>
      <c r="I120" s="564"/>
      <c r="J120" s="564"/>
      <c r="K120" s="564"/>
      <c r="L120" s="564"/>
      <c r="M120" s="564"/>
      <c r="N120" s="564"/>
      <c r="O120" s="565"/>
      <c r="P120" s="419"/>
      <c r="Q120" s="65"/>
    </row>
    <row r="121" spans="1:17" ht="51" customHeight="1" x14ac:dyDescent="0.3">
      <c r="A121" s="67"/>
      <c r="B121" s="558"/>
      <c r="C121" s="484" t="s">
        <v>11</v>
      </c>
      <c r="D121" s="485"/>
      <c r="E121" s="563"/>
      <c r="F121" s="564"/>
      <c r="G121" s="564"/>
      <c r="H121" s="564"/>
      <c r="I121" s="564"/>
      <c r="J121" s="564"/>
      <c r="K121" s="564"/>
      <c r="L121" s="564"/>
      <c r="M121" s="564"/>
      <c r="N121" s="564"/>
      <c r="O121" s="565"/>
      <c r="P121" s="419" t="s">
        <v>87</v>
      </c>
      <c r="Q121" s="65"/>
    </row>
    <row r="122" spans="1:17" x14ac:dyDescent="0.3">
      <c r="A122" s="67"/>
      <c r="B122" s="558"/>
      <c r="C122" s="486"/>
      <c r="D122" s="487"/>
      <c r="E122" s="563"/>
      <c r="F122" s="564"/>
      <c r="G122" s="564"/>
      <c r="H122" s="564"/>
      <c r="I122" s="564"/>
      <c r="J122" s="564"/>
      <c r="K122" s="564"/>
      <c r="L122" s="564"/>
      <c r="M122" s="564"/>
      <c r="N122" s="564"/>
      <c r="O122" s="565"/>
      <c r="P122" s="419"/>
      <c r="Q122" s="65"/>
    </row>
    <row r="123" spans="1:17" ht="28.95" customHeight="1" x14ac:dyDescent="0.3">
      <c r="A123" s="67"/>
      <c r="B123" s="558"/>
      <c r="C123" s="486"/>
      <c r="D123" s="487"/>
      <c r="E123" s="563"/>
      <c r="F123" s="564"/>
      <c r="G123" s="564"/>
      <c r="H123" s="564"/>
      <c r="I123" s="564"/>
      <c r="J123" s="564"/>
      <c r="K123" s="564"/>
      <c r="L123" s="564"/>
      <c r="M123" s="564"/>
      <c r="N123" s="564"/>
      <c r="O123" s="565"/>
      <c r="P123" s="419" t="s">
        <v>88</v>
      </c>
      <c r="Q123" s="65"/>
    </row>
    <row r="124" spans="1:17" x14ac:dyDescent="0.3">
      <c r="A124" s="67"/>
      <c r="B124" s="558"/>
      <c r="C124" s="486"/>
      <c r="D124" s="487"/>
      <c r="E124" s="563"/>
      <c r="F124" s="564"/>
      <c r="G124" s="564"/>
      <c r="H124" s="564"/>
      <c r="I124" s="564"/>
      <c r="J124" s="564"/>
      <c r="K124" s="564"/>
      <c r="L124" s="564"/>
      <c r="M124" s="564"/>
      <c r="N124" s="564"/>
      <c r="O124" s="565"/>
      <c r="P124" s="419"/>
      <c r="Q124" s="65"/>
    </row>
    <row r="125" spans="1:17" x14ac:dyDescent="0.3">
      <c r="A125" s="67"/>
      <c r="B125" s="558"/>
      <c r="C125" s="486"/>
      <c r="D125" s="487"/>
      <c r="E125" s="563"/>
      <c r="F125" s="564"/>
      <c r="G125" s="564"/>
      <c r="H125" s="564"/>
      <c r="I125" s="564"/>
      <c r="J125" s="564"/>
      <c r="K125" s="564"/>
      <c r="L125" s="564"/>
      <c r="M125" s="564"/>
      <c r="N125" s="564"/>
      <c r="O125" s="565"/>
      <c r="P125" s="419"/>
      <c r="Q125" s="65"/>
    </row>
    <row r="126" spans="1:17" x14ac:dyDescent="0.3">
      <c r="A126" s="67"/>
      <c r="B126" s="558"/>
      <c r="C126" s="486"/>
      <c r="D126" s="487"/>
      <c r="E126" s="563"/>
      <c r="F126" s="564"/>
      <c r="G126" s="564"/>
      <c r="H126" s="564"/>
      <c r="I126" s="564"/>
      <c r="J126" s="564"/>
      <c r="K126" s="564"/>
      <c r="L126" s="564"/>
      <c r="M126" s="564"/>
      <c r="N126" s="564"/>
      <c r="O126" s="565"/>
      <c r="P126" s="419"/>
      <c r="Q126" s="65"/>
    </row>
    <row r="127" spans="1:17" ht="14.7" customHeight="1" thickBot="1" x14ac:dyDescent="0.35">
      <c r="A127" s="67"/>
      <c r="B127" s="559"/>
      <c r="C127" s="488"/>
      <c r="D127" s="489"/>
      <c r="E127" s="566"/>
      <c r="F127" s="567"/>
      <c r="G127" s="567"/>
      <c r="H127" s="567"/>
      <c r="I127" s="567"/>
      <c r="J127" s="567"/>
      <c r="K127" s="567"/>
      <c r="L127" s="567"/>
      <c r="M127" s="567"/>
      <c r="N127" s="567"/>
      <c r="O127" s="568"/>
      <c r="P127" s="420"/>
      <c r="Q127" s="65"/>
    </row>
    <row r="128" spans="1:17" ht="16.2" customHeight="1" x14ac:dyDescent="0.3">
      <c r="A128" s="67"/>
      <c r="B128" s="54"/>
      <c r="C128" s="52"/>
      <c r="D128" s="52"/>
      <c r="E128" s="54"/>
      <c r="F128" s="54"/>
      <c r="G128" s="54"/>
      <c r="H128" s="54"/>
      <c r="I128" s="54"/>
      <c r="J128" s="54"/>
      <c r="K128" s="54"/>
      <c r="L128" s="54"/>
      <c r="M128" s="54"/>
      <c r="N128" s="54"/>
      <c r="O128" s="54"/>
      <c r="P128" s="54"/>
      <c r="Q128" s="65"/>
    </row>
    <row r="129" spans="1:17" ht="16.2" customHeight="1" x14ac:dyDescent="0.3">
      <c r="A129" s="67"/>
      <c r="B129" s="54"/>
      <c r="C129" s="52"/>
      <c r="D129" s="52"/>
      <c r="E129" s="54"/>
      <c r="F129" s="54"/>
      <c r="G129" s="54"/>
      <c r="H129" s="54"/>
      <c r="I129" s="54"/>
      <c r="J129" s="54"/>
      <c r="K129" s="54"/>
      <c r="L129" s="54"/>
      <c r="M129" s="54"/>
      <c r="N129" s="54"/>
      <c r="O129" s="54"/>
      <c r="P129" s="54"/>
      <c r="Q129" s="65"/>
    </row>
    <row r="130" spans="1:17" ht="46.2" customHeight="1" x14ac:dyDescent="0.3">
      <c r="A130" s="67"/>
      <c r="B130" s="433" t="s">
        <v>89</v>
      </c>
      <c r="C130" s="434"/>
      <c r="D130" s="434"/>
      <c r="E130" s="434"/>
      <c r="F130" s="434"/>
      <c r="G130" s="434"/>
      <c r="H130" s="434"/>
      <c r="I130" s="434"/>
      <c r="J130" s="434"/>
      <c r="K130" s="434"/>
      <c r="L130" s="434"/>
      <c r="M130" s="434"/>
      <c r="N130" s="435"/>
      <c r="O130" s="113" t="s">
        <v>363</v>
      </c>
      <c r="P130" s="119" t="s">
        <v>36</v>
      </c>
      <c r="Q130" s="65"/>
    </row>
    <row r="131" spans="1:17" ht="37.200000000000003" customHeight="1" x14ac:dyDescent="0.3">
      <c r="A131" s="67"/>
      <c r="B131" s="387">
        <v>1</v>
      </c>
      <c r="C131" s="484" t="s">
        <v>91</v>
      </c>
      <c r="D131" s="485"/>
      <c r="E131" s="445"/>
      <c r="F131" s="446"/>
      <c r="G131" s="446"/>
      <c r="H131" s="446"/>
      <c r="I131" s="446"/>
      <c r="J131" s="446"/>
      <c r="K131" s="446"/>
      <c r="L131" s="446"/>
      <c r="M131" s="446"/>
      <c r="N131" s="447"/>
      <c r="O131" s="554">
        <f>IF(E131="",0,COUNTA(_xlfn.TEXTSPLIT(TRIM(E131),{" ",",","-","&lt;","&gt;",".","/","@","*"},,TRUE)))</f>
        <v>0</v>
      </c>
      <c r="P131" s="418" t="s">
        <v>455</v>
      </c>
      <c r="Q131" s="65"/>
    </row>
    <row r="132" spans="1:17" ht="14.7" customHeight="1" x14ac:dyDescent="0.3">
      <c r="A132" s="67"/>
      <c r="B132" s="388"/>
      <c r="C132" s="486"/>
      <c r="D132" s="487"/>
      <c r="E132" s="448"/>
      <c r="F132" s="449"/>
      <c r="G132" s="449"/>
      <c r="H132" s="449"/>
      <c r="I132" s="449"/>
      <c r="J132" s="449"/>
      <c r="K132" s="449"/>
      <c r="L132" s="449"/>
      <c r="M132" s="449"/>
      <c r="N132" s="450"/>
      <c r="O132" s="555">
        <f>IF(E132="",0,COUNTA(_xlfn.TEXTSPLIT(TRIM(E132),{" ",",","-","&lt;","&gt;",".","/","@","*"},,TRUE)))</f>
        <v>0</v>
      </c>
      <c r="P132" s="419"/>
      <c r="Q132" s="65"/>
    </row>
    <row r="133" spans="1:17" ht="43.8" customHeight="1" x14ac:dyDescent="0.3">
      <c r="A133" s="67"/>
      <c r="B133" s="389"/>
      <c r="C133" s="488"/>
      <c r="D133" s="489"/>
      <c r="E133" s="451"/>
      <c r="F133" s="452"/>
      <c r="G133" s="452"/>
      <c r="H133" s="452"/>
      <c r="I133" s="452"/>
      <c r="J133" s="452"/>
      <c r="K133" s="452"/>
      <c r="L133" s="452"/>
      <c r="M133" s="452"/>
      <c r="N133" s="453"/>
      <c r="O133" s="556">
        <f>IF(E133="",0,COUNTA(_xlfn.TEXTSPLIT(TRIM(E133),{" ",",","-","&lt;","&gt;",".","/","@","*"},,TRUE)))</f>
        <v>0</v>
      </c>
      <c r="P133" s="420"/>
      <c r="Q133" s="65"/>
    </row>
    <row r="134" spans="1:17" ht="15" customHeight="1" x14ac:dyDescent="0.3">
      <c r="A134" s="67"/>
      <c r="B134" s="387" t="s">
        <v>90</v>
      </c>
      <c r="C134" s="484" t="s">
        <v>552</v>
      </c>
      <c r="D134" s="485"/>
      <c r="E134" s="544"/>
      <c r="F134" s="545"/>
      <c r="G134" s="545"/>
      <c r="H134" s="545"/>
      <c r="I134" s="545"/>
      <c r="J134" s="545"/>
      <c r="K134" s="545"/>
      <c r="L134" s="545"/>
      <c r="M134" s="545"/>
      <c r="N134" s="546"/>
      <c r="O134" s="550">
        <f>IF(E134="",0,COUNTA(_xlfn.TEXTSPLIT(TRIM(E134),{" ",",","-","&lt;","&gt;",".","/","@","*"},,TRUE)))</f>
        <v>0</v>
      </c>
      <c r="P134" s="418" t="s">
        <v>92</v>
      </c>
      <c r="Q134" s="65"/>
    </row>
    <row r="135" spans="1:17" ht="93" customHeight="1" x14ac:dyDescent="0.3">
      <c r="A135" s="67"/>
      <c r="B135" s="389"/>
      <c r="C135" s="488"/>
      <c r="D135" s="489"/>
      <c r="E135" s="547"/>
      <c r="F135" s="548"/>
      <c r="G135" s="548"/>
      <c r="H135" s="548"/>
      <c r="I135" s="548"/>
      <c r="J135" s="548"/>
      <c r="K135" s="548"/>
      <c r="L135" s="548"/>
      <c r="M135" s="548"/>
      <c r="N135" s="549"/>
      <c r="O135" s="551">
        <f>IF(E135="",0,COUNTA(_xlfn.TEXTSPLIT(TRIM(E135),{" ",",","-","&lt;","&gt;",".","/","@","*"},,TRUE)))</f>
        <v>0</v>
      </c>
      <c r="P135" s="420"/>
      <c r="Q135" s="65"/>
    </row>
    <row r="136" spans="1:17" ht="83.7" customHeight="1" x14ac:dyDescent="0.3">
      <c r="A136" s="67"/>
      <c r="B136" s="66">
        <v>2</v>
      </c>
      <c r="C136" s="552" t="s">
        <v>504</v>
      </c>
      <c r="D136" s="553"/>
      <c r="E136" s="409"/>
      <c r="F136" s="410"/>
      <c r="G136" s="410"/>
      <c r="H136" s="410"/>
      <c r="I136" s="410"/>
      <c r="J136" s="410"/>
      <c r="K136" s="410"/>
      <c r="L136" s="410"/>
      <c r="M136" s="410"/>
      <c r="N136" s="411"/>
      <c r="O136" s="287">
        <f>IF(E136="",0,COUNTA(_xlfn.TEXTSPLIT(TRIM(E136),{" ",",","-","&lt;","&gt;",".","/","@","*"},,TRUE)))</f>
        <v>0</v>
      </c>
      <c r="P136" s="115" t="s">
        <v>93</v>
      </c>
      <c r="Q136" s="65"/>
    </row>
    <row r="137" spans="1:17" ht="28.95" customHeight="1" x14ac:dyDescent="0.3">
      <c r="A137" s="67"/>
      <c r="B137" s="469">
        <v>3</v>
      </c>
      <c r="C137" s="484" t="s">
        <v>12</v>
      </c>
      <c r="D137" s="485"/>
      <c r="E137" s="412" t="s">
        <v>94</v>
      </c>
      <c r="F137" s="414"/>
      <c r="G137" s="461"/>
      <c r="H137" s="462"/>
      <c r="I137" s="462"/>
      <c r="J137" s="462"/>
      <c r="K137" s="462"/>
      <c r="L137" s="462"/>
      <c r="M137" s="462"/>
      <c r="N137" s="463"/>
      <c r="O137" s="465">
        <f>IF(G137="",0,COUNTA(_xlfn.TEXTSPLIT(TRIM(G137),{" ",",","-","&lt;","&gt;",".","/","@","*"},,TRUE)))</f>
        <v>0</v>
      </c>
      <c r="P137" s="418" t="s">
        <v>95</v>
      </c>
      <c r="Q137" s="65"/>
    </row>
    <row r="138" spans="1:17" ht="28.95" customHeight="1" x14ac:dyDescent="0.3">
      <c r="A138" s="67"/>
      <c r="B138" s="470"/>
      <c r="C138" s="486"/>
      <c r="D138" s="487"/>
      <c r="E138" s="542"/>
      <c r="F138" s="543"/>
      <c r="G138" s="396"/>
      <c r="H138" s="464"/>
      <c r="I138" s="464"/>
      <c r="J138" s="464"/>
      <c r="K138" s="464"/>
      <c r="L138" s="464"/>
      <c r="M138" s="464"/>
      <c r="N138" s="397"/>
      <c r="O138" s="466">
        <f>IF(E138="",0,COUNTA(_xlfn.TEXTSPLIT(TRIM(E138),{" ",",","-","&lt;","&gt;",".","/","@","*"},,TRUE)))</f>
        <v>0</v>
      </c>
      <c r="P138" s="419"/>
      <c r="Q138" s="65"/>
    </row>
    <row r="139" spans="1:17" ht="28.95" customHeight="1" x14ac:dyDescent="0.3">
      <c r="A139" s="67"/>
      <c r="B139" s="470"/>
      <c r="C139" s="486"/>
      <c r="D139" s="487"/>
      <c r="E139" s="415"/>
      <c r="F139" s="417"/>
      <c r="G139" s="398"/>
      <c r="H139" s="426"/>
      <c r="I139" s="426"/>
      <c r="J139" s="426"/>
      <c r="K139" s="426"/>
      <c r="L139" s="426"/>
      <c r="M139" s="426"/>
      <c r="N139" s="399"/>
      <c r="O139" s="467">
        <f>IF(E139="",0,COUNTA(_xlfn.TEXTSPLIT(TRIM(E139),{" ",",","-","&lt;","&gt;",".","/","@","*"},,TRUE)))</f>
        <v>0</v>
      </c>
      <c r="P139" s="419"/>
      <c r="Q139" s="65"/>
    </row>
    <row r="140" spans="1:17" ht="28.95" customHeight="1" x14ac:dyDescent="0.3">
      <c r="A140" s="67"/>
      <c r="B140" s="470"/>
      <c r="C140" s="486"/>
      <c r="D140" s="487"/>
      <c r="E140" s="412" t="s">
        <v>96</v>
      </c>
      <c r="F140" s="414"/>
      <c r="G140" s="461"/>
      <c r="H140" s="462"/>
      <c r="I140" s="462"/>
      <c r="J140" s="462"/>
      <c r="K140" s="462"/>
      <c r="L140" s="462"/>
      <c r="M140" s="462"/>
      <c r="N140" s="463"/>
      <c r="O140" s="465">
        <f>IF(G140="",0,COUNTA(_xlfn.TEXTSPLIT(TRIM(G140),{" ",",","-","&lt;","&gt;",".","/","@","*"},,TRUE)))</f>
        <v>0</v>
      </c>
      <c r="P140" s="419" t="s">
        <v>97</v>
      </c>
      <c r="Q140" s="65"/>
    </row>
    <row r="141" spans="1:17" ht="28.95" customHeight="1" x14ac:dyDescent="0.3">
      <c r="A141" s="67"/>
      <c r="B141" s="470"/>
      <c r="C141" s="486"/>
      <c r="D141" s="487"/>
      <c r="E141" s="542"/>
      <c r="F141" s="543"/>
      <c r="G141" s="396"/>
      <c r="H141" s="464"/>
      <c r="I141" s="464"/>
      <c r="J141" s="464"/>
      <c r="K141" s="464"/>
      <c r="L141" s="464"/>
      <c r="M141" s="464"/>
      <c r="N141" s="397"/>
      <c r="O141" s="466">
        <f>IF(E141="",0,COUNTA(_xlfn.TEXTSPLIT(TRIM(E141),{" ",",","-","&lt;","&gt;",".","/","@","*"},,TRUE)))</f>
        <v>0</v>
      </c>
      <c r="P141" s="419"/>
      <c r="Q141" s="65"/>
    </row>
    <row r="142" spans="1:17" ht="28.95" customHeight="1" x14ac:dyDescent="0.3">
      <c r="A142" s="67"/>
      <c r="B142" s="470"/>
      <c r="C142" s="486"/>
      <c r="D142" s="487"/>
      <c r="E142" s="415"/>
      <c r="F142" s="417"/>
      <c r="G142" s="398"/>
      <c r="H142" s="426"/>
      <c r="I142" s="426"/>
      <c r="J142" s="426"/>
      <c r="K142" s="426"/>
      <c r="L142" s="426"/>
      <c r="M142" s="426"/>
      <c r="N142" s="399"/>
      <c r="O142" s="467">
        <f>IF(E142="",0,COUNTA(_xlfn.TEXTSPLIT(TRIM(E142),{" ",",","-","&lt;","&gt;",".","/","@","*"},,TRUE)))</f>
        <v>0</v>
      </c>
      <c r="P142" s="419"/>
      <c r="Q142" s="65"/>
    </row>
    <row r="143" spans="1:17" ht="28.95" customHeight="1" x14ac:dyDescent="0.3">
      <c r="A143" s="67"/>
      <c r="B143" s="470"/>
      <c r="C143" s="486"/>
      <c r="D143" s="487"/>
      <c r="E143" s="412" t="s">
        <v>98</v>
      </c>
      <c r="F143" s="414"/>
      <c r="G143" s="461"/>
      <c r="H143" s="462"/>
      <c r="I143" s="462"/>
      <c r="J143" s="462"/>
      <c r="K143" s="462"/>
      <c r="L143" s="462"/>
      <c r="M143" s="462"/>
      <c r="N143" s="463"/>
      <c r="O143" s="465">
        <f>IF(G143="",0,COUNTA(_xlfn.TEXTSPLIT(TRIM(G143),{" ",",","-","&lt;","&gt;",".","/","@","*"},,TRUE)))</f>
        <v>0</v>
      </c>
      <c r="P143" s="419" t="s">
        <v>99</v>
      </c>
      <c r="Q143" s="65"/>
    </row>
    <row r="144" spans="1:17" ht="28.95" customHeight="1" x14ac:dyDescent="0.3">
      <c r="A144" s="67"/>
      <c r="B144" s="470"/>
      <c r="C144" s="486"/>
      <c r="D144" s="487"/>
      <c r="E144" s="542"/>
      <c r="F144" s="543"/>
      <c r="G144" s="396"/>
      <c r="H144" s="464"/>
      <c r="I144" s="464"/>
      <c r="J144" s="464"/>
      <c r="K144" s="464"/>
      <c r="L144" s="464"/>
      <c r="M144" s="464"/>
      <c r="N144" s="397"/>
      <c r="O144" s="466">
        <f>IF(E144="",0,COUNTA(_xlfn.TEXTSPLIT(TRIM(E144),{" ",",","-","&lt;","&gt;",".","/","@","*"},,TRUE)))</f>
        <v>0</v>
      </c>
      <c r="P144" s="419"/>
      <c r="Q144" s="65"/>
    </row>
    <row r="145" spans="1:17" ht="28.95" customHeight="1" x14ac:dyDescent="0.3">
      <c r="A145" s="67"/>
      <c r="B145" s="470"/>
      <c r="C145" s="486"/>
      <c r="D145" s="487"/>
      <c r="E145" s="415"/>
      <c r="F145" s="417"/>
      <c r="G145" s="398"/>
      <c r="H145" s="426"/>
      <c r="I145" s="426"/>
      <c r="J145" s="426"/>
      <c r="K145" s="426"/>
      <c r="L145" s="426"/>
      <c r="M145" s="426"/>
      <c r="N145" s="399"/>
      <c r="O145" s="467">
        <f>IF(E145="",0,COUNTA(_xlfn.TEXTSPLIT(TRIM(E145),{" ",",","-","&lt;","&gt;",".","/","@","*"},,TRUE)))</f>
        <v>0</v>
      </c>
      <c r="P145" s="419"/>
      <c r="Q145" s="65"/>
    </row>
    <row r="146" spans="1:17" ht="28.95" customHeight="1" x14ac:dyDescent="0.3">
      <c r="A146" s="67"/>
      <c r="B146" s="470"/>
      <c r="C146" s="486"/>
      <c r="D146" s="487"/>
      <c r="E146" s="412" t="s">
        <v>100</v>
      </c>
      <c r="F146" s="414"/>
      <c r="G146" s="461"/>
      <c r="H146" s="462"/>
      <c r="I146" s="462"/>
      <c r="J146" s="462"/>
      <c r="K146" s="462"/>
      <c r="L146" s="462"/>
      <c r="M146" s="462"/>
      <c r="N146" s="463"/>
      <c r="O146" s="465">
        <f>IF(G146="",0,COUNTA(_xlfn.TEXTSPLIT(TRIM(G146),{" ",",","-","&lt;","&gt;",".","/","@","*"},,TRUE)))</f>
        <v>0</v>
      </c>
      <c r="P146" s="419" t="s">
        <v>101</v>
      </c>
      <c r="Q146" s="65"/>
    </row>
    <row r="147" spans="1:17" ht="28.95" customHeight="1" x14ac:dyDescent="0.3">
      <c r="A147" s="67"/>
      <c r="B147" s="470"/>
      <c r="C147" s="486"/>
      <c r="D147" s="487"/>
      <c r="E147" s="542"/>
      <c r="F147" s="543"/>
      <c r="G147" s="396"/>
      <c r="H147" s="464"/>
      <c r="I147" s="464"/>
      <c r="J147" s="464"/>
      <c r="K147" s="464"/>
      <c r="L147" s="464"/>
      <c r="M147" s="464"/>
      <c r="N147" s="397"/>
      <c r="O147" s="466">
        <f>IF(E147="",0,COUNTA(_xlfn.TEXTSPLIT(TRIM(E147),{" ",",","-","&lt;","&gt;",".","/","@","*"},,TRUE)))</f>
        <v>0</v>
      </c>
      <c r="P147" s="419"/>
      <c r="Q147" s="65"/>
    </row>
    <row r="148" spans="1:17" ht="28.95" customHeight="1" x14ac:dyDescent="0.3">
      <c r="A148" s="67"/>
      <c r="B148" s="470"/>
      <c r="C148" s="486"/>
      <c r="D148" s="487"/>
      <c r="E148" s="415"/>
      <c r="F148" s="417"/>
      <c r="G148" s="398"/>
      <c r="H148" s="426"/>
      <c r="I148" s="426"/>
      <c r="J148" s="426"/>
      <c r="K148" s="426"/>
      <c r="L148" s="426"/>
      <c r="M148" s="426"/>
      <c r="N148" s="399"/>
      <c r="O148" s="467">
        <f>IF(E148="",0,COUNTA(_xlfn.TEXTSPLIT(TRIM(E148),{" ",",","-","&lt;","&gt;",".","/","@","*"},,TRUE)))</f>
        <v>0</v>
      </c>
      <c r="P148" s="419"/>
      <c r="Q148" s="65"/>
    </row>
    <row r="149" spans="1:17" ht="28.95" customHeight="1" x14ac:dyDescent="0.3">
      <c r="A149" s="67"/>
      <c r="B149" s="470"/>
      <c r="C149" s="486"/>
      <c r="D149" s="487"/>
      <c r="E149" s="412" t="s">
        <v>102</v>
      </c>
      <c r="F149" s="414"/>
      <c r="G149" s="461"/>
      <c r="H149" s="462"/>
      <c r="I149" s="462"/>
      <c r="J149" s="462"/>
      <c r="K149" s="462"/>
      <c r="L149" s="462"/>
      <c r="M149" s="462"/>
      <c r="N149" s="463"/>
      <c r="O149" s="465">
        <f>IF(G149="",0,COUNTA(_xlfn.TEXTSPLIT(TRIM(G149),{" ",",","-","&lt;","&gt;",".","/","@","*"},,TRUE)))</f>
        <v>0</v>
      </c>
      <c r="P149" s="419" t="s">
        <v>377</v>
      </c>
      <c r="Q149" s="65"/>
    </row>
    <row r="150" spans="1:17" ht="28.95" customHeight="1" x14ac:dyDescent="0.3">
      <c r="A150" s="67"/>
      <c r="B150" s="470"/>
      <c r="C150" s="486"/>
      <c r="D150" s="487"/>
      <c r="E150" s="542"/>
      <c r="F150" s="543"/>
      <c r="G150" s="396"/>
      <c r="H150" s="464"/>
      <c r="I150" s="464"/>
      <c r="J150" s="464"/>
      <c r="K150" s="464"/>
      <c r="L150" s="464"/>
      <c r="M150" s="464"/>
      <c r="N150" s="397"/>
      <c r="O150" s="466">
        <f>IF(E150="",0,COUNTA(_xlfn.TEXTSPLIT(TRIM(E150),{" ",",","-","&lt;","&gt;",".","/","@","*"},,TRUE)))</f>
        <v>0</v>
      </c>
      <c r="P150" s="419"/>
      <c r="Q150" s="65"/>
    </row>
    <row r="151" spans="1:17" ht="28.95" customHeight="1" x14ac:dyDescent="0.3">
      <c r="A151" s="67"/>
      <c r="B151" s="471"/>
      <c r="C151" s="488"/>
      <c r="D151" s="489"/>
      <c r="E151" s="415"/>
      <c r="F151" s="417"/>
      <c r="G151" s="398"/>
      <c r="H151" s="426"/>
      <c r="I151" s="426"/>
      <c r="J151" s="426"/>
      <c r="K151" s="426"/>
      <c r="L151" s="426"/>
      <c r="M151" s="426"/>
      <c r="N151" s="399"/>
      <c r="O151" s="467">
        <f>IF(E151="",0,COUNTA(_xlfn.TEXTSPLIT(TRIM(E151),{" ",",","-","&lt;","&gt;",".","/","@","*"},,TRUE)))</f>
        <v>0</v>
      </c>
      <c r="P151" s="420"/>
      <c r="Q151" s="65"/>
    </row>
    <row r="152" spans="1:17" x14ac:dyDescent="0.3">
      <c r="A152" s="67"/>
      <c r="B152" s="120"/>
      <c r="C152" s="73"/>
      <c r="D152" s="73"/>
      <c r="E152" s="73"/>
      <c r="F152" s="73"/>
      <c r="G152" s="73"/>
      <c r="H152" s="73"/>
      <c r="I152" s="73"/>
      <c r="J152" s="73"/>
      <c r="K152" s="73"/>
      <c r="L152" s="73"/>
      <c r="M152" s="73"/>
      <c r="N152" s="73"/>
      <c r="O152" s="282"/>
      <c r="P152" s="121"/>
      <c r="Q152" s="65"/>
    </row>
    <row r="153" spans="1:17" ht="16.2" customHeight="1" x14ac:dyDescent="0.3">
      <c r="A153" s="67"/>
      <c r="B153" s="122"/>
      <c r="C153" s="67"/>
      <c r="D153" s="67"/>
      <c r="E153" s="67"/>
      <c r="F153" s="67"/>
      <c r="G153" s="67"/>
      <c r="H153" s="67"/>
      <c r="I153" s="67"/>
      <c r="J153" s="67"/>
      <c r="K153" s="67"/>
      <c r="L153" s="67"/>
      <c r="M153" s="67"/>
      <c r="N153" s="67"/>
      <c r="O153" s="281"/>
      <c r="P153" s="123"/>
      <c r="Q153" s="65"/>
    </row>
    <row r="154" spans="1:17" ht="46.95" customHeight="1" x14ac:dyDescent="0.3">
      <c r="A154" s="67"/>
      <c r="B154" s="405" t="s">
        <v>103</v>
      </c>
      <c r="C154" s="406"/>
      <c r="D154" s="406"/>
      <c r="E154" s="406"/>
      <c r="F154" s="406"/>
      <c r="G154" s="406"/>
      <c r="H154" s="406"/>
      <c r="I154" s="406"/>
      <c r="J154" s="406"/>
      <c r="K154" s="406"/>
      <c r="L154" s="406"/>
      <c r="M154" s="406"/>
      <c r="N154" s="407"/>
      <c r="O154" s="276" t="s">
        <v>363</v>
      </c>
      <c r="P154" s="113" t="s">
        <v>36</v>
      </c>
      <c r="Q154" s="65"/>
    </row>
    <row r="155" spans="1:17" ht="28.95" customHeight="1" x14ac:dyDescent="0.3">
      <c r="A155" s="67"/>
      <c r="B155" s="528">
        <v>1</v>
      </c>
      <c r="C155" s="484" t="s">
        <v>104</v>
      </c>
      <c r="D155" s="485"/>
      <c r="E155" s="461"/>
      <c r="F155" s="462"/>
      <c r="G155" s="462"/>
      <c r="H155" s="462"/>
      <c r="I155" s="462"/>
      <c r="J155" s="462"/>
      <c r="K155" s="462"/>
      <c r="L155" s="462"/>
      <c r="M155" s="462"/>
      <c r="N155" s="463"/>
      <c r="O155" s="465">
        <f>IF(E155="",0,COUNTA(_xlfn.TEXTSPLIT(TRIM(E155),{" ",",","-","&lt;","&gt;",".","/","@","*"},,TRUE)))</f>
        <v>0</v>
      </c>
      <c r="P155" s="490" t="s">
        <v>105</v>
      </c>
      <c r="Q155" s="65"/>
    </row>
    <row r="156" spans="1:17" x14ac:dyDescent="0.3">
      <c r="A156" s="67"/>
      <c r="B156" s="529"/>
      <c r="C156" s="486"/>
      <c r="D156" s="487"/>
      <c r="E156" s="396"/>
      <c r="F156" s="464"/>
      <c r="G156" s="464"/>
      <c r="H156" s="464"/>
      <c r="I156" s="464"/>
      <c r="J156" s="464"/>
      <c r="K156" s="464"/>
      <c r="L156" s="464"/>
      <c r="M156" s="464"/>
      <c r="N156" s="397"/>
      <c r="O156" s="466"/>
      <c r="P156" s="457"/>
      <c r="Q156" s="65"/>
    </row>
    <row r="157" spans="1:17" x14ac:dyDescent="0.3">
      <c r="A157" s="67"/>
      <c r="B157" s="529"/>
      <c r="C157" s="486"/>
      <c r="D157" s="487"/>
      <c r="E157" s="396"/>
      <c r="F157" s="464"/>
      <c r="G157" s="464"/>
      <c r="H157" s="464"/>
      <c r="I157" s="464"/>
      <c r="J157" s="464"/>
      <c r="K157" s="464"/>
      <c r="L157" s="464"/>
      <c r="M157" s="464"/>
      <c r="N157" s="397"/>
      <c r="O157" s="466"/>
      <c r="P157" s="457"/>
      <c r="Q157" s="65"/>
    </row>
    <row r="158" spans="1:17" ht="43.2" customHeight="1" x14ac:dyDescent="0.3">
      <c r="A158" s="67"/>
      <c r="B158" s="529"/>
      <c r="C158" s="486"/>
      <c r="D158" s="487"/>
      <c r="E158" s="396"/>
      <c r="F158" s="464"/>
      <c r="G158" s="464"/>
      <c r="H158" s="464"/>
      <c r="I158" s="464"/>
      <c r="J158" s="464"/>
      <c r="K158" s="464"/>
      <c r="L158" s="464"/>
      <c r="M158" s="464"/>
      <c r="N158" s="397"/>
      <c r="O158" s="466"/>
      <c r="P158" s="457"/>
      <c r="Q158" s="65"/>
    </row>
    <row r="159" spans="1:17" ht="21" customHeight="1" x14ac:dyDescent="0.3">
      <c r="A159" s="67"/>
      <c r="B159" s="530"/>
      <c r="C159" s="488"/>
      <c r="D159" s="489"/>
      <c r="E159" s="398"/>
      <c r="F159" s="426"/>
      <c r="G159" s="426"/>
      <c r="H159" s="426"/>
      <c r="I159" s="426"/>
      <c r="J159" s="426"/>
      <c r="K159" s="426"/>
      <c r="L159" s="426"/>
      <c r="M159" s="426"/>
      <c r="N159" s="399"/>
      <c r="O159" s="467"/>
      <c r="P159" s="491"/>
      <c r="Q159" s="65"/>
    </row>
    <row r="160" spans="1:17" ht="187.2" customHeight="1" x14ac:dyDescent="0.3">
      <c r="A160" s="67"/>
      <c r="B160" s="528">
        <v>2</v>
      </c>
      <c r="C160" s="484" t="s">
        <v>106</v>
      </c>
      <c r="D160" s="485"/>
      <c r="E160" s="461"/>
      <c r="F160" s="462"/>
      <c r="G160" s="462"/>
      <c r="H160" s="462"/>
      <c r="I160" s="462"/>
      <c r="J160" s="462"/>
      <c r="K160" s="462"/>
      <c r="L160" s="462"/>
      <c r="M160" s="462"/>
      <c r="N160" s="463"/>
      <c r="O160" s="465">
        <f>IF(E160="",0,COUNTA(_xlfn.TEXTSPLIT(TRIM(E160),{" ",",","-","&lt;","&gt;",".","/","@","*"},,TRUE)))</f>
        <v>0</v>
      </c>
      <c r="P160" s="418" t="s">
        <v>107</v>
      </c>
      <c r="Q160" s="65"/>
    </row>
    <row r="161" spans="1:17" ht="28.95" customHeight="1" x14ac:dyDescent="0.3">
      <c r="A161" s="67"/>
      <c r="B161" s="530"/>
      <c r="C161" s="488"/>
      <c r="D161" s="489"/>
      <c r="E161" s="398"/>
      <c r="F161" s="426"/>
      <c r="G161" s="426"/>
      <c r="H161" s="426"/>
      <c r="I161" s="426"/>
      <c r="J161" s="426"/>
      <c r="K161" s="426"/>
      <c r="L161" s="426"/>
      <c r="M161" s="426"/>
      <c r="N161" s="399"/>
      <c r="O161" s="467">
        <f>IF(E161="",0,COUNTA(_xlfn.TEXTSPLIT(TRIM(E161),{" ",",","-","&lt;","&gt;",".","/","@","*"},,TRUE)))</f>
        <v>0</v>
      </c>
      <c r="P161" s="420"/>
      <c r="Q161" s="65"/>
    </row>
    <row r="162" spans="1:17" ht="43.2" customHeight="1" x14ac:dyDescent="0.3">
      <c r="A162" s="67"/>
      <c r="B162" s="528">
        <v>3</v>
      </c>
      <c r="C162" s="484" t="s">
        <v>108</v>
      </c>
      <c r="D162" s="485"/>
      <c r="E162" s="461"/>
      <c r="F162" s="462"/>
      <c r="G162" s="462"/>
      <c r="H162" s="462"/>
      <c r="I162" s="462"/>
      <c r="J162" s="462"/>
      <c r="K162" s="462"/>
      <c r="L162" s="462"/>
      <c r="M162" s="462"/>
      <c r="N162" s="463"/>
      <c r="O162" s="465">
        <f>IF(E162="",0,COUNTA(_xlfn.TEXTSPLIT(TRIM(E162),{" ",",","-","&lt;","&gt;",".","/","@","*"},,TRUE)))</f>
        <v>0</v>
      </c>
      <c r="P162" s="116" t="s">
        <v>109</v>
      </c>
      <c r="Q162" s="65"/>
    </row>
    <row r="163" spans="1:17" ht="28.95" customHeight="1" x14ac:dyDescent="0.3">
      <c r="A163" s="67"/>
      <c r="B163" s="529"/>
      <c r="C163" s="486"/>
      <c r="D163" s="487"/>
      <c r="E163" s="396"/>
      <c r="F163" s="464"/>
      <c r="G163" s="464"/>
      <c r="H163" s="464"/>
      <c r="I163" s="464"/>
      <c r="J163" s="464"/>
      <c r="K163" s="464"/>
      <c r="L163" s="464"/>
      <c r="M163" s="464"/>
      <c r="N163" s="397"/>
      <c r="O163" s="466">
        <f>IF(E163="",0,COUNTA(_xlfn.TEXTSPLIT(TRIM(E163),{" ",",","-","&lt;","&gt;",".","/","@","*"},,TRUE)))</f>
        <v>0</v>
      </c>
      <c r="P163" s="115" t="s">
        <v>505</v>
      </c>
      <c r="Q163" s="65"/>
    </row>
    <row r="164" spans="1:17" x14ac:dyDescent="0.3">
      <c r="A164" s="67"/>
      <c r="B164" s="529"/>
      <c r="C164" s="486"/>
      <c r="D164" s="487"/>
      <c r="E164" s="396"/>
      <c r="F164" s="464"/>
      <c r="G164" s="464"/>
      <c r="H164" s="464"/>
      <c r="I164" s="464"/>
      <c r="J164" s="464"/>
      <c r="K164" s="464"/>
      <c r="L164" s="464"/>
      <c r="M164" s="464"/>
      <c r="N164" s="397"/>
      <c r="O164" s="466">
        <f>IF(E164="",0,COUNTA(_xlfn.TEXTSPLIT(TRIM(E164),{" ",",","-","&lt;","&gt;",".","/","@","*"},,TRUE)))</f>
        <v>0</v>
      </c>
      <c r="P164" s="116" t="s">
        <v>110</v>
      </c>
      <c r="Q164" s="65"/>
    </row>
    <row r="165" spans="1:17" ht="28.8" x14ac:dyDescent="0.3">
      <c r="A165" s="67"/>
      <c r="B165" s="529"/>
      <c r="C165" s="486"/>
      <c r="D165" s="487"/>
      <c r="E165" s="396"/>
      <c r="F165" s="464"/>
      <c r="G165" s="464"/>
      <c r="H165" s="464"/>
      <c r="I165" s="464"/>
      <c r="J165" s="464"/>
      <c r="K165" s="464"/>
      <c r="L165" s="464"/>
      <c r="M165" s="464"/>
      <c r="N165" s="397"/>
      <c r="O165" s="466">
        <f>IF(E165="",0,COUNTA(_xlfn.TEXTSPLIT(TRIM(E165),{" ",",","-","&lt;","&gt;",".","/","@","*"},,TRUE)))</f>
        <v>0</v>
      </c>
      <c r="P165" s="116" t="s">
        <v>111</v>
      </c>
      <c r="Q165" s="65"/>
    </row>
    <row r="166" spans="1:17" x14ac:dyDescent="0.3">
      <c r="A166" s="67"/>
      <c r="B166" s="529"/>
      <c r="C166" s="486"/>
      <c r="D166" s="487"/>
      <c r="E166" s="396"/>
      <c r="F166" s="464"/>
      <c r="G166" s="464"/>
      <c r="H166" s="464"/>
      <c r="I166" s="464"/>
      <c r="J166" s="464"/>
      <c r="K166" s="464"/>
      <c r="L166" s="464"/>
      <c r="M166" s="464"/>
      <c r="N166" s="397"/>
      <c r="O166" s="466">
        <f>IF(E166="",0,COUNTA(_xlfn.TEXTSPLIT(TRIM(E166),{" ",",","-","&lt;","&gt;",".","/","@","*"},,TRUE)))</f>
        <v>0</v>
      </c>
      <c r="P166" s="115"/>
      <c r="Q166" s="65"/>
    </row>
    <row r="167" spans="1:17" ht="43.95" customHeight="1" x14ac:dyDescent="0.3">
      <c r="A167" s="67"/>
      <c r="B167" s="529"/>
      <c r="C167" s="486"/>
      <c r="D167" s="487"/>
      <c r="E167" s="396"/>
      <c r="F167" s="464"/>
      <c r="G167" s="464"/>
      <c r="H167" s="464"/>
      <c r="I167" s="464"/>
      <c r="J167" s="464"/>
      <c r="K167" s="464"/>
      <c r="L167" s="464"/>
      <c r="M167" s="464"/>
      <c r="N167" s="397"/>
      <c r="O167" s="466">
        <f>IF(E167="",0,COUNTA(_xlfn.TEXTSPLIT(TRIM(E167),{" ",",","-","&lt;","&gt;",".","/","@","*"},,TRUE)))</f>
        <v>0</v>
      </c>
      <c r="P167" s="457" t="s">
        <v>112</v>
      </c>
      <c r="Q167" s="65"/>
    </row>
    <row r="168" spans="1:17" x14ac:dyDescent="0.3">
      <c r="A168" s="67"/>
      <c r="B168" s="529"/>
      <c r="C168" s="486"/>
      <c r="D168" s="487"/>
      <c r="E168" s="396"/>
      <c r="F168" s="464"/>
      <c r="G168" s="464"/>
      <c r="H168" s="464"/>
      <c r="I168" s="464"/>
      <c r="J168" s="464"/>
      <c r="K168" s="464"/>
      <c r="L168" s="464"/>
      <c r="M168" s="464"/>
      <c r="N168" s="397"/>
      <c r="O168" s="466">
        <f>IF(E168="",0,COUNTA(_xlfn.TEXTSPLIT(TRIM(E168),{" ",",","-","&lt;","&gt;",".","/","@","*"},,TRUE)))</f>
        <v>0</v>
      </c>
      <c r="P168" s="457"/>
      <c r="Q168" s="65"/>
    </row>
    <row r="169" spans="1:17" x14ac:dyDescent="0.3">
      <c r="A169" s="67"/>
      <c r="B169" s="529"/>
      <c r="C169" s="486"/>
      <c r="D169" s="487"/>
      <c r="E169" s="396"/>
      <c r="F169" s="464"/>
      <c r="G169" s="464"/>
      <c r="H169" s="464"/>
      <c r="I169" s="464"/>
      <c r="J169" s="464"/>
      <c r="K169" s="464"/>
      <c r="L169" s="464"/>
      <c r="M169" s="464"/>
      <c r="N169" s="397"/>
      <c r="O169" s="466">
        <f>IF(E169="",0,COUNTA(_xlfn.TEXTSPLIT(TRIM(E169),{" ",",","-","&lt;","&gt;",".","/","@","*"},,TRUE)))</f>
        <v>0</v>
      </c>
      <c r="P169" s="457"/>
      <c r="Q169" s="65"/>
    </row>
    <row r="170" spans="1:17" ht="43.95" customHeight="1" x14ac:dyDescent="0.3">
      <c r="A170" s="67"/>
      <c r="B170" s="530"/>
      <c r="C170" s="488"/>
      <c r="D170" s="489"/>
      <c r="E170" s="398"/>
      <c r="F170" s="426"/>
      <c r="G170" s="426"/>
      <c r="H170" s="426"/>
      <c r="I170" s="426"/>
      <c r="J170" s="426"/>
      <c r="K170" s="426"/>
      <c r="L170" s="426"/>
      <c r="M170" s="426"/>
      <c r="N170" s="399"/>
      <c r="O170" s="467">
        <f>IF(E170="",0,COUNTA(_xlfn.TEXTSPLIT(TRIM(E170),{" ",",","-","&lt;","&gt;",".","/","@","*"},,TRUE)))</f>
        <v>0</v>
      </c>
      <c r="P170" s="491"/>
      <c r="Q170" s="65"/>
    </row>
    <row r="171" spans="1:17" ht="43.95" customHeight="1" x14ac:dyDescent="0.3">
      <c r="A171" s="67"/>
      <c r="B171" s="124">
        <v>4</v>
      </c>
      <c r="C171" s="531" t="s">
        <v>400</v>
      </c>
      <c r="D171" s="532"/>
      <c r="E171" s="532"/>
      <c r="F171" s="532"/>
      <c r="G171" s="532"/>
      <c r="H171" s="532"/>
      <c r="I171" s="532"/>
      <c r="J171" s="532"/>
      <c r="K171" s="532"/>
      <c r="L171" s="532"/>
      <c r="M171" s="532"/>
      <c r="N171" s="532"/>
      <c r="O171" s="532"/>
      <c r="P171" s="533"/>
      <c r="Q171" s="65"/>
    </row>
    <row r="172" spans="1:17" ht="31.2" customHeight="1" thickBot="1" x14ac:dyDescent="0.35">
      <c r="A172" s="67"/>
      <c r="B172" s="122"/>
      <c r="C172" s="67"/>
      <c r="D172" s="67"/>
      <c r="E172" s="67"/>
      <c r="F172" s="67"/>
      <c r="G172" s="67"/>
      <c r="H172" s="67"/>
      <c r="I172" s="67"/>
      <c r="J172" s="67"/>
      <c r="K172" s="67"/>
      <c r="L172" s="67"/>
      <c r="M172" s="67"/>
      <c r="N172" s="67"/>
      <c r="O172" s="281"/>
      <c r="P172" s="123"/>
      <c r="Q172" s="65"/>
    </row>
    <row r="173" spans="1:17" ht="46.95" customHeight="1" x14ac:dyDescent="0.3">
      <c r="A173" s="67"/>
      <c r="B173" s="405" t="s">
        <v>391</v>
      </c>
      <c r="C173" s="406"/>
      <c r="D173" s="406"/>
      <c r="E173" s="406"/>
      <c r="F173" s="406"/>
      <c r="G173" s="406"/>
      <c r="H173" s="406"/>
      <c r="I173" s="406"/>
      <c r="J173" s="406"/>
      <c r="K173" s="406"/>
      <c r="L173" s="406"/>
      <c r="M173" s="406"/>
      <c r="N173" s="407"/>
      <c r="O173" s="279" t="s">
        <v>363</v>
      </c>
      <c r="P173" s="125" t="s">
        <v>36</v>
      </c>
      <c r="Q173" s="65"/>
    </row>
    <row r="174" spans="1:17" ht="30" customHeight="1" x14ac:dyDescent="0.3">
      <c r="A174" s="67"/>
      <c r="B174" s="469">
        <v>1</v>
      </c>
      <c r="C174" s="484" t="s">
        <v>113</v>
      </c>
      <c r="D174" s="485"/>
      <c r="E174" s="445"/>
      <c r="F174" s="534"/>
      <c r="G174" s="534"/>
      <c r="H174" s="534"/>
      <c r="I174" s="534"/>
      <c r="J174" s="534"/>
      <c r="K174" s="534"/>
      <c r="L174" s="534"/>
      <c r="M174" s="534"/>
      <c r="N174" s="535"/>
      <c r="O174" s="454">
        <f>IF(E174="",0,COUNTA(_xlfn.TEXTSPLIT(TRIM(E174),{" ",",","-","&lt;","&gt;",".","/","@","*"},,TRUE)))</f>
        <v>0</v>
      </c>
      <c r="P174" s="418" t="s">
        <v>114</v>
      </c>
      <c r="Q174" s="65"/>
    </row>
    <row r="175" spans="1:17" ht="30" customHeight="1" x14ac:dyDescent="0.3">
      <c r="A175" s="67"/>
      <c r="B175" s="470"/>
      <c r="C175" s="486"/>
      <c r="D175" s="487"/>
      <c r="E175" s="536"/>
      <c r="F175" s="537"/>
      <c r="G175" s="537"/>
      <c r="H175" s="537"/>
      <c r="I175" s="537"/>
      <c r="J175" s="537"/>
      <c r="K175" s="537"/>
      <c r="L175" s="537"/>
      <c r="M175" s="537"/>
      <c r="N175" s="538"/>
      <c r="O175" s="455">
        <f>IF(E175="",0,COUNTA(_xlfn.TEXTSPLIT(TRIM(E175),{" ",",","-","&lt;","&gt;",".","/","@","*"},,TRUE)))</f>
        <v>0</v>
      </c>
      <c r="P175" s="419"/>
      <c r="Q175" s="65"/>
    </row>
    <row r="176" spans="1:17" ht="30" customHeight="1" x14ac:dyDescent="0.3">
      <c r="A176" s="67"/>
      <c r="B176" s="470"/>
      <c r="C176" s="486"/>
      <c r="D176" s="487"/>
      <c r="E176" s="536"/>
      <c r="F176" s="537"/>
      <c r="G176" s="537"/>
      <c r="H176" s="537"/>
      <c r="I176" s="537"/>
      <c r="J176" s="537"/>
      <c r="K176" s="537"/>
      <c r="L176" s="537"/>
      <c r="M176" s="537"/>
      <c r="N176" s="538"/>
      <c r="O176" s="455">
        <f>IF(E176="",0,COUNTA(_xlfn.TEXTSPLIT(TRIM(E176),{" ",",","-","&lt;","&gt;",".","/","@","*"},,TRUE)))</f>
        <v>0</v>
      </c>
      <c r="P176" s="419"/>
      <c r="Q176" s="65"/>
    </row>
    <row r="177" spans="1:17" ht="30" customHeight="1" x14ac:dyDescent="0.3">
      <c r="A177" s="67"/>
      <c r="B177" s="470"/>
      <c r="C177" s="486"/>
      <c r="D177" s="487"/>
      <c r="E177" s="536"/>
      <c r="F177" s="537"/>
      <c r="G177" s="537"/>
      <c r="H177" s="537"/>
      <c r="I177" s="537"/>
      <c r="J177" s="537"/>
      <c r="K177" s="537"/>
      <c r="L177" s="537"/>
      <c r="M177" s="537"/>
      <c r="N177" s="538"/>
      <c r="O177" s="455">
        <f>IF(E177="",0,COUNTA(_xlfn.TEXTSPLIT(TRIM(E177),{" ",",","-","&lt;","&gt;",".","/","@","*"},,TRUE)))</f>
        <v>0</v>
      </c>
      <c r="P177" s="419"/>
      <c r="Q177" s="65"/>
    </row>
    <row r="178" spans="1:17" ht="30" customHeight="1" x14ac:dyDescent="0.3">
      <c r="A178" s="67"/>
      <c r="B178" s="470"/>
      <c r="C178" s="486"/>
      <c r="D178" s="487"/>
      <c r="E178" s="536"/>
      <c r="F178" s="537"/>
      <c r="G178" s="537"/>
      <c r="H178" s="537"/>
      <c r="I178" s="537"/>
      <c r="J178" s="537"/>
      <c r="K178" s="537"/>
      <c r="L178" s="537"/>
      <c r="M178" s="537"/>
      <c r="N178" s="538"/>
      <c r="O178" s="455">
        <f>IF(E178="",0,COUNTA(_xlfn.TEXTSPLIT(TRIM(E178),{" ",",","-","&lt;","&gt;",".","/","@","*"},,TRUE)))</f>
        <v>0</v>
      </c>
      <c r="P178" s="419"/>
      <c r="Q178" s="65"/>
    </row>
    <row r="179" spans="1:17" ht="30" customHeight="1" x14ac:dyDescent="0.3">
      <c r="A179" s="67"/>
      <c r="B179" s="471"/>
      <c r="C179" s="488"/>
      <c r="D179" s="489"/>
      <c r="E179" s="539"/>
      <c r="F179" s="540"/>
      <c r="G179" s="540"/>
      <c r="H179" s="540"/>
      <c r="I179" s="540"/>
      <c r="J179" s="540"/>
      <c r="K179" s="540"/>
      <c r="L179" s="540"/>
      <c r="M179" s="540"/>
      <c r="N179" s="541"/>
      <c r="O179" s="456">
        <f>IF(E179="",0,COUNTA(_xlfn.TEXTSPLIT(TRIM(E179),{" ",",","-","&lt;","&gt;",".","/","@","*"},,TRUE)))</f>
        <v>0</v>
      </c>
      <c r="P179" s="420"/>
      <c r="Q179" s="65"/>
    </row>
    <row r="180" spans="1:17" ht="30" customHeight="1" x14ac:dyDescent="0.3">
      <c r="A180" s="67"/>
      <c r="B180" s="469">
        <v>2</v>
      </c>
      <c r="C180" s="484" t="s">
        <v>503</v>
      </c>
      <c r="D180" s="485"/>
      <c r="E180" s="445"/>
      <c r="F180" s="446"/>
      <c r="G180" s="446"/>
      <c r="H180" s="446"/>
      <c r="I180" s="446"/>
      <c r="J180" s="446"/>
      <c r="K180" s="446"/>
      <c r="L180" s="446"/>
      <c r="M180" s="446"/>
      <c r="N180" s="447"/>
      <c r="O180" s="454">
        <f>IF(E180="",0,COUNTA(_xlfn.TEXTSPLIT(TRIM(E180),{" ",",","-","&lt;","&gt;",".","/","@","*"},,TRUE)))</f>
        <v>0</v>
      </c>
      <c r="P180" s="239"/>
      <c r="Q180" s="65"/>
    </row>
    <row r="181" spans="1:17" ht="30" customHeight="1" x14ac:dyDescent="0.3">
      <c r="A181" s="67"/>
      <c r="B181" s="470"/>
      <c r="C181" s="486"/>
      <c r="D181" s="487"/>
      <c r="E181" s="448"/>
      <c r="F181" s="449"/>
      <c r="G181" s="449"/>
      <c r="H181" s="449"/>
      <c r="I181" s="449"/>
      <c r="J181" s="449"/>
      <c r="K181" s="449"/>
      <c r="L181" s="449"/>
      <c r="M181" s="449"/>
      <c r="N181" s="450"/>
      <c r="O181" s="455">
        <f>IF(E181="",0,COUNTA(_xlfn.TEXTSPLIT(TRIM(E181),{" ",",","-","&lt;","&gt;",".","/","@","*"},,TRUE)))</f>
        <v>0</v>
      </c>
      <c r="P181" s="240" t="s">
        <v>115</v>
      </c>
      <c r="Q181" s="65"/>
    </row>
    <row r="182" spans="1:17" ht="30" customHeight="1" x14ac:dyDescent="0.3">
      <c r="A182" s="67"/>
      <c r="B182" s="470"/>
      <c r="C182" s="486"/>
      <c r="D182" s="487"/>
      <c r="E182" s="448"/>
      <c r="F182" s="449"/>
      <c r="G182" s="449"/>
      <c r="H182" s="449"/>
      <c r="I182" s="449"/>
      <c r="J182" s="449"/>
      <c r="K182" s="449"/>
      <c r="L182" s="449"/>
      <c r="M182" s="449"/>
      <c r="N182" s="450"/>
      <c r="O182" s="455">
        <f>IF(E182="",0,COUNTA(_xlfn.TEXTSPLIT(TRIM(E182),{" ",",","-","&lt;","&gt;",".","/","@","*"},,TRUE)))</f>
        <v>0</v>
      </c>
      <c r="P182" s="419" t="s">
        <v>501</v>
      </c>
      <c r="Q182" s="65"/>
    </row>
    <row r="183" spans="1:17" ht="30" customHeight="1" x14ac:dyDescent="0.3">
      <c r="A183" s="67"/>
      <c r="B183" s="471"/>
      <c r="C183" s="488"/>
      <c r="D183" s="489"/>
      <c r="E183" s="451"/>
      <c r="F183" s="452"/>
      <c r="G183" s="452"/>
      <c r="H183" s="452"/>
      <c r="I183" s="452"/>
      <c r="J183" s="452"/>
      <c r="K183" s="452"/>
      <c r="L183" s="452"/>
      <c r="M183" s="452"/>
      <c r="N183" s="453"/>
      <c r="O183" s="456">
        <f>IF(E183="",0,COUNTA(_xlfn.TEXTSPLIT(TRIM(E183),{" ",",","-","&lt;","&gt;",".","/","@","*"},,TRUE)))</f>
        <v>0</v>
      </c>
      <c r="P183" s="420"/>
      <c r="Q183" s="65"/>
    </row>
    <row r="184" spans="1:17" ht="27" customHeight="1" x14ac:dyDescent="0.3">
      <c r="A184" s="67"/>
      <c r="B184" s="469">
        <v>3</v>
      </c>
      <c r="C184" s="484" t="s">
        <v>116</v>
      </c>
      <c r="D184" s="485"/>
      <c r="E184" s="445"/>
      <c r="F184" s="446"/>
      <c r="G184" s="446"/>
      <c r="H184" s="446"/>
      <c r="I184" s="446"/>
      <c r="J184" s="446"/>
      <c r="K184" s="446"/>
      <c r="L184" s="446"/>
      <c r="M184" s="446"/>
      <c r="N184" s="447"/>
      <c r="O184" s="454">
        <f>IF(E184="",0,COUNTA(_xlfn.TEXTSPLIT(TRIM(E184),{" ",",","-","&lt;","&gt;",".","/","@","*"},,TRUE)))</f>
        <v>0</v>
      </c>
      <c r="P184" s="527" t="s">
        <v>502</v>
      </c>
      <c r="Q184" s="65"/>
    </row>
    <row r="185" spans="1:17" ht="27" customHeight="1" x14ac:dyDescent="0.3">
      <c r="A185" s="67"/>
      <c r="B185" s="470"/>
      <c r="C185" s="486"/>
      <c r="D185" s="487"/>
      <c r="E185" s="448"/>
      <c r="F185" s="449"/>
      <c r="G185" s="449"/>
      <c r="H185" s="449"/>
      <c r="I185" s="449"/>
      <c r="J185" s="449"/>
      <c r="K185" s="449"/>
      <c r="L185" s="449"/>
      <c r="M185" s="449"/>
      <c r="N185" s="450"/>
      <c r="O185" s="455">
        <f>IF(E185="",0,COUNTA(_xlfn.TEXTSPLIT(TRIM(E185),{" ",",","-","&lt;","&gt;",".","/","@","*"},,TRUE)))</f>
        <v>0</v>
      </c>
      <c r="P185" s="524"/>
      <c r="Q185" s="65"/>
    </row>
    <row r="186" spans="1:17" ht="27" customHeight="1" x14ac:dyDescent="0.3">
      <c r="A186" s="67"/>
      <c r="B186" s="470"/>
      <c r="C186" s="486"/>
      <c r="D186" s="487"/>
      <c r="E186" s="448"/>
      <c r="F186" s="449"/>
      <c r="G186" s="449"/>
      <c r="H186" s="449"/>
      <c r="I186" s="449"/>
      <c r="J186" s="449"/>
      <c r="K186" s="449"/>
      <c r="L186" s="449"/>
      <c r="M186" s="449"/>
      <c r="N186" s="450"/>
      <c r="O186" s="455">
        <f>IF(E186="",0,COUNTA(_xlfn.TEXTSPLIT(TRIM(E186),{" ",",","-","&lt;","&gt;",".","/","@","*"},,TRUE)))</f>
        <v>0</v>
      </c>
      <c r="P186" s="524"/>
      <c r="Q186" s="65"/>
    </row>
    <row r="187" spans="1:17" ht="27" customHeight="1" x14ac:dyDescent="0.3">
      <c r="A187" s="67"/>
      <c r="B187" s="470"/>
      <c r="C187" s="486"/>
      <c r="D187" s="487"/>
      <c r="E187" s="448"/>
      <c r="F187" s="449"/>
      <c r="G187" s="449"/>
      <c r="H187" s="449"/>
      <c r="I187" s="449"/>
      <c r="J187" s="449"/>
      <c r="K187" s="449"/>
      <c r="L187" s="449"/>
      <c r="M187" s="449"/>
      <c r="N187" s="450"/>
      <c r="O187" s="455">
        <f>IF(E187="",0,COUNTA(_xlfn.TEXTSPLIT(TRIM(E187),{" ",",","-","&lt;","&gt;",".","/","@","*"},,TRUE)))</f>
        <v>0</v>
      </c>
      <c r="P187" s="524"/>
      <c r="Q187" s="65"/>
    </row>
    <row r="188" spans="1:17" ht="20.7" customHeight="1" x14ac:dyDescent="0.3">
      <c r="A188" s="67"/>
      <c r="B188" s="470"/>
      <c r="C188" s="486"/>
      <c r="D188" s="487"/>
      <c r="E188" s="448"/>
      <c r="F188" s="449"/>
      <c r="G188" s="449"/>
      <c r="H188" s="449"/>
      <c r="I188" s="449"/>
      <c r="J188" s="449"/>
      <c r="K188" s="449"/>
      <c r="L188" s="449"/>
      <c r="M188" s="449"/>
      <c r="N188" s="450"/>
      <c r="O188" s="455">
        <f>IF(E188="",0,COUNTA(_xlfn.TEXTSPLIT(TRIM(E188),{" ",",","-","&lt;","&gt;",".","/","@","*"},,TRUE)))</f>
        <v>0</v>
      </c>
      <c r="P188" s="245" t="s">
        <v>117</v>
      </c>
      <c r="Q188" s="65"/>
    </row>
    <row r="189" spans="1:17" ht="30.45" customHeight="1" x14ac:dyDescent="0.3">
      <c r="A189" s="67"/>
      <c r="B189" s="470"/>
      <c r="C189" s="486"/>
      <c r="D189" s="487"/>
      <c r="E189" s="448"/>
      <c r="F189" s="449"/>
      <c r="G189" s="449"/>
      <c r="H189" s="449"/>
      <c r="I189" s="449"/>
      <c r="J189" s="449"/>
      <c r="K189" s="449"/>
      <c r="L189" s="449"/>
      <c r="M189" s="449"/>
      <c r="N189" s="450"/>
      <c r="O189" s="455">
        <f>IF(E189="",0,COUNTA(_xlfn.TEXTSPLIT(TRIM(E189),{" ",",","-","&lt;","&gt;",".","/","@","*"},,TRUE)))</f>
        <v>0</v>
      </c>
      <c r="P189" s="244" t="s">
        <v>118</v>
      </c>
      <c r="Q189" s="65"/>
    </row>
    <row r="190" spans="1:17" ht="30.45" customHeight="1" x14ac:dyDescent="0.3">
      <c r="A190" s="67"/>
      <c r="B190" s="470"/>
      <c r="C190" s="486"/>
      <c r="D190" s="487"/>
      <c r="E190" s="448"/>
      <c r="F190" s="449"/>
      <c r="G190" s="449"/>
      <c r="H190" s="449"/>
      <c r="I190" s="449"/>
      <c r="J190" s="449"/>
      <c r="K190" s="449"/>
      <c r="L190" s="449"/>
      <c r="M190" s="449"/>
      <c r="N190" s="450"/>
      <c r="O190" s="455">
        <f>IF(E190="",0,COUNTA(_xlfn.TEXTSPLIT(TRIM(E190),{" ",",","-","&lt;","&gt;",".","/","@","*"},,TRUE)))</f>
        <v>0</v>
      </c>
      <c r="P190" s="246" t="s">
        <v>119</v>
      </c>
      <c r="Q190" s="65"/>
    </row>
    <row r="191" spans="1:17" ht="30.45" customHeight="1" x14ac:dyDescent="0.3">
      <c r="A191" s="67"/>
      <c r="B191" s="470"/>
      <c r="C191" s="486"/>
      <c r="D191" s="487"/>
      <c r="E191" s="448"/>
      <c r="F191" s="449"/>
      <c r="G191" s="449"/>
      <c r="H191" s="449"/>
      <c r="I191" s="449"/>
      <c r="J191" s="449"/>
      <c r="K191" s="449"/>
      <c r="L191" s="449"/>
      <c r="M191" s="449"/>
      <c r="N191" s="450"/>
      <c r="O191" s="455">
        <f>IF(E191="",0,COUNTA(_xlfn.TEXTSPLIT(TRIM(E191),{" ",",","-","&lt;","&gt;",".","/","@","*"},,TRUE)))</f>
        <v>0</v>
      </c>
      <c r="P191" s="246" t="s">
        <v>120</v>
      </c>
      <c r="Q191" s="65"/>
    </row>
    <row r="192" spans="1:17" ht="30.45" customHeight="1" x14ac:dyDescent="0.3">
      <c r="A192" s="67"/>
      <c r="B192" s="470"/>
      <c r="C192" s="486"/>
      <c r="D192" s="487"/>
      <c r="E192" s="448"/>
      <c r="F192" s="449"/>
      <c r="G192" s="449"/>
      <c r="H192" s="449"/>
      <c r="I192" s="449"/>
      <c r="J192" s="449"/>
      <c r="K192" s="449"/>
      <c r="L192" s="449"/>
      <c r="M192" s="449"/>
      <c r="N192" s="450"/>
      <c r="O192" s="455">
        <f>IF(E192="",0,COUNTA(_xlfn.TEXTSPLIT(TRIM(E192),{" ",",","-","&lt;","&gt;",".","/","@","*"},,TRUE)))</f>
        <v>0</v>
      </c>
      <c r="P192" s="246" t="s">
        <v>121</v>
      </c>
      <c r="Q192" s="65"/>
    </row>
    <row r="193" spans="1:17" ht="30.45" customHeight="1" x14ac:dyDescent="0.3">
      <c r="A193" s="67"/>
      <c r="B193" s="470"/>
      <c r="C193" s="486"/>
      <c r="D193" s="487"/>
      <c r="E193" s="448"/>
      <c r="F193" s="449"/>
      <c r="G193" s="449"/>
      <c r="H193" s="449"/>
      <c r="I193" s="449"/>
      <c r="J193" s="449"/>
      <c r="K193" s="449"/>
      <c r="L193" s="449"/>
      <c r="M193" s="449"/>
      <c r="N193" s="450"/>
      <c r="O193" s="455">
        <f>IF(E193="",0,COUNTA(_xlfn.TEXTSPLIT(TRIM(E193),{" ",",","-","&lt;","&gt;",".","/","@","*"},,TRUE)))</f>
        <v>0</v>
      </c>
      <c r="P193" s="246" t="s">
        <v>122</v>
      </c>
      <c r="Q193" s="65"/>
    </row>
    <row r="194" spans="1:17" ht="28.5" customHeight="1" x14ac:dyDescent="0.3">
      <c r="A194" s="67"/>
      <c r="B194" s="470"/>
      <c r="C194" s="486"/>
      <c r="D194" s="487"/>
      <c r="E194" s="448"/>
      <c r="F194" s="449"/>
      <c r="G194" s="449"/>
      <c r="H194" s="449"/>
      <c r="I194" s="449"/>
      <c r="J194" s="449"/>
      <c r="K194" s="449"/>
      <c r="L194" s="449"/>
      <c r="M194" s="449"/>
      <c r="N194" s="450"/>
      <c r="O194" s="455">
        <f>IF(E194="",0,COUNTA(_xlfn.TEXTSPLIT(TRIM(E194),{" ",",","-","&lt;","&gt;",".","/","@","*"},,TRUE)))</f>
        <v>0</v>
      </c>
      <c r="P194" s="245" t="s">
        <v>123</v>
      </c>
      <c r="Q194" s="65"/>
    </row>
    <row r="195" spans="1:17" ht="51" customHeight="1" x14ac:dyDescent="0.3">
      <c r="A195" s="67"/>
      <c r="B195" s="470"/>
      <c r="C195" s="486"/>
      <c r="D195" s="487"/>
      <c r="E195" s="448"/>
      <c r="F195" s="449"/>
      <c r="G195" s="449"/>
      <c r="H195" s="449"/>
      <c r="I195" s="449"/>
      <c r="J195" s="449"/>
      <c r="K195" s="449"/>
      <c r="L195" s="449"/>
      <c r="M195" s="449"/>
      <c r="N195" s="450"/>
      <c r="O195" s="455">
        <f>IF(E195="",0,COUNTA(_xlfn.TEXTSPLIT(TRIM(E195),{" ",",","-","&lt;","&gt;",".","/","@","*"},,TRUE)))</f>
        <v>0</v>
      </c>
      <c r="P195" s="524" t="s">
        <v>515</v>
      </c>
      <c r="Q195" s="65"/>
    </row>
    <row r="196" spans="1:17" ht="20.7" customHeight="1" x14ac:dyDescent="0.3">
      <c r="A196" s="67"/>
      <c r="B196" s="470"/>
      <c r="C196" s="486"/>
      <c r="D196" s="487"/>
      <c r="E196" s="448"/>
      <c r="F196" s="449"/>
      <c r="G196" s="449"/>
      <c r="H196" s="449"/>
      <c r="I196" s="449"/>
      <c r="J196" s="449"/>
      <c r="K196" s="449"/>
      <c r="L196" s="449"/>
      <c r="M196" s="449"/>
      <c r="N196" s="450"/>
      <c r="O196" s="455">
        <f>IF(E196="",0,COUNTA(_xlfn.TEXTSPLIT(TRIM(E196),{" ",",","-","&lt;","&gt;",".","/","@","*"},,TRUE)))</f>
        <v>0</v>
      </c>
      <c r="P196" s="524"/>
      <c r="Q196" s="65"/>
    </row>
    <row r="197" spans="1:17" ht="20.7" customHeight="1" x14ac:dyDescent="0.3">
      <c r="A197" s="67"/>
      <c r="B197" s="470"/>
      <c r="C197" s="486"/>
      <c r="D197" s="487"/>
      <c r="E197" s="448"/>
      <c r="F197" s="449"/>
      <c r="G197" s="449"/>
      <c r="H197" s="449"/>
      <c r="I197" s="449"/>
      <c r="J197" s="449"/>
      <c r="K197" s="449"/>
      <c r="L197" s="449"/>
      <c r="M197" s="449"/>
      <c r="N197" s="450"/>
      <c r="O197" s="455">
        <f>IF(E197="",0,COUNTA(_xlfn.TEXTSPLIT(TRIM(E197),{" ",",","-","&lt;","&gt;",".","/","@","*"},,TRUE)))</f>
        <v>0</v>
      </c>
      <c r="P197" s="240"/>
      <c r="Q197" s="65"/>
    </row>
    <row r="198" spans="1:17" ht="20.7" customHeight="1" x14ac:dyDescent="0.3">
      <c r="A198" s="67"/>
      <c r="B198" s="470"/>
      <c r="C198" s="486"/>
      <c r="D198" s="487"/>
      <c r="E198" s="448"/>
      <c r="F198" s="449"/>
      <c r="G198" s="449"/>
      <c r="H198" s="449"/>
      <c r="I198" s="449"/>
      <c r="J198" s="449"/>
      <c r="K198" s="449"/>
      <c r="L198" s="449"/>
      <c r="M198" s="449"/>
      <c r="N198" s="450"/>
      <c r="O198" s="455">
        <f>IF(E198="",0,COUNTA(_xlfn.TEXTSPLIT(TRIM(E198),{" ",",","-","&lt;","&gt;",".","/","@","*"},,TRUE)))</f>
        <v>0</v>
      </c>
      <c r="P198" s="419" t="s">
        <v>124</v>
      </c>
      <c r="Q198" s="65"/>
    </row>
    <row r="199" spans="1:17" ht="31.95" customHeight="1" x14ac:dyDescent="0.3">
      <c r="A199" s="67"/>
      <c r="B199" s="470"/>
      <c r="C199" s="486"/>
      <c r="D199" s="487"/>
      <c r="E199" s="448"/>
      <c r="F199" s="449"/>
      <c r="G199" s="449"/>
      <c r="H199" s="449"/>
      <c r="I199" s="449"/>
      <c r="J199" s="449"/>
      <c r="K199" s="449"/>
      <c r="L199" s="449"/>
      <c r="M199" s="449"/>
      <c r="N199" s="450"/>
      <c r="O199" s="455">
        <f>IF(E199="",0,COUNTA(_xlfn.TEXTSPLIT(TRIM(E199),{" ",",","-","&lt;","&gt;",".","/","@","*"},,TRUE)))</f>
        <v>0</v>
      </c>
      <c r="P199" s="420"/>
      <c r="Q199" s="65"/>
    </row>
    <row r="200" spans="1:17" ht="20.7" customHeight="1" x14ac:dyDescent="0.3">
      <c r="A200" s="67"/>
      <c r="B200" s="470"/>
      <c r="C200" s="486"/>
      <c r="D200" s="487"/>
      <c r="E200" s="448"/>
      <c r="F200" s="449"/>
      <c r="G200" s="449"/>
      <c r="H200" s="449"/>
      <c r="I200" s="449"/>
      <c r="J200" s="449"/>
      <c r="K200" s="449"/>
      <c r="L200" s="449"/>
      <c r="M200" s="449"/>
      <c r="N200" s="450"/>
      <c r="O200" s="455">
        <f>IF(E200="",0,COUNTA(_xlfn.TEXTSPLIT(TRIM(E200),{" ",",","-","&lt;","&gt;",".","/","@","*"},,TRUE)))</f>
        <v>0</v>
      </c>
      <c r="P200" s="525" t="s">
        <v>115</v>
      </c>
      <c r="Q200" s="65"/>
    </row>
    <row r="201" spans="1:17" ht="20.7" customHeight="1" x14ac:dyDescent="0.3">
      <c r="A201" s="67"/>
      <c r="B201" s="471"/>
      <c r="C201" s="488"/>
      <c r="D201" s="489"/>
      <c r="E201" s="451"/>
      <c r="F201" s="452"/>
      <c r="G201" s="452"/>
      <c r="H201" s="452"/>
      <c r="I201" s="452"/>
      <c r="J201" s="452"/>
      <c r="K201" s="452"/>
      <c r="L201" s="452"/>
      <c r="M201" s="452"/>
      <c r="N201" s="453"/>
      <c r="O201" s="456">
        <f>IF(E201="",0,COUNTA(_xlfn.TEXTSPLIT(TRIM(E201),{" ",",","-","&lt;","&gt;",".","/","@","*"},,TRUE)))</f>
        <v>0</v>
      </c>
      <c r="P201" s="526"/>
      <c r="Q201" s="65"/>
    </row>
    <row r="202" spans="1:17" ht="28.95" customHeight="1" x14ac:dyDescent="0.3">
      <c r="A202" s="67"/>
      <c r="B202" s="469">
        <v>4</v>
      </c>
      <c r="C202" s="484" t="s">
        <v>125</v>
      </c>
      <c r="D202" s="485"/>
      <c r="E202" s="445"/>
      <c r="F202" s="446"/>
      <c r="G202" s="446"/>
      <c r="H202" s="446"/>
      <c r="I202" s="446"/>
      <c r="J202" s="446"/>
      <c r="K202" s="446"/>
      <c r="L202" s="446"/>
      <c r="M202" s="446"/>
      <c r="N202" s="447"/>
      <c r="O202" s="454">
        <f>IF(E202="",0,COUNTA(_xlfn.TEXTSPLIT(TRIM(E202),{" ",",","-","&lt;","&gt;",".","/","@","*"},,TRUE)))</f>
        <v>0</v>
      </c>
      <c r="P202" s="239" t="s">
        <v>126</v>
      </c>
      <c r="Q202" s="65"/>
    </row>
    <row r="203" spans="1:17" x14ac:dyDescent="0.3">
      <c r="A203" s="67"/>
      <c r="B203" s="470"/>
      <c r="C203" s="486"/>
      <c r="D203" s="487"/>
      <c r="E203" s="448"/>
      <c r="F203" s="449"/>
      <c r="G203" s="449"/>
      <c r="H203" s="449"/>
      <c r="I203" s="449"/>
      <c r="J203" s="449"/>
      <c r="K203" s="449"/>
      <c r="L203" s="449"/>
      <c r="M203" s="449"/>
      <c r="N203" s="450"/>
      <c r="O203" s="455">
        <f>IF(E203="",0,COUNTA(_xlfn.TEXTSPLIT(TRIM(E203),{" ",",","-","&lt;","&gt;",".","/","@","*"},,TRUE)))</f>
        <v>0</v>
      </c>
      <c r="P203" s="240" t="s">
        <v>127</v>
      </c>
      <c r="Q203" s="65"/>
    </row>
    <row r="204" spans="1:17" ht="28.95" customHeight="1" x14ac:dyDescent="0.3">
      <c r="A204" s="67"/>
      <c r="B204" s="470"/>
      <c r="C204" s="486"/>
      <c r="D204" s="487"/>
      <c r="E204" s="448"/>
      <c r="F204" s="449"/>
      <c r="G204" s="449"/>
      <c r="H204" s="449"/>
      <c r="I204" s="449"/>
      <c r="J204" s="449"/>
      <c r="K204" s="449"/>
      <c r="L204" s="449"/>
      <c r="M204" s="449"/>
      <c r="N204" s="450"/>
      <c r="O204" s="455">
        <f>IF(E204="",0,COUNTA(_xlfn.TEXTSPLIT(TRIM(E204),{" ",",","-","&lt;","&gt;",".","/","@","*"},,TRUE)))</f>
        <v>0</v>
      </c>
      <c r="P204" s="419" t="s">
        <v>128</v>
      </c>
      <c r="Q204" s="65"/>
    </row>
    <row r="205" spans="1:17" ht="29.7" customHeight="1" x14ac:dyDescent="0.3">
      <c r="A205" s="67"/>
      <c r="B205" s="471"/>
      <c r="C205" s="488"/>
      <c r="D205" s="489"/>
      <c r="E205" s="451"/>
      <c r="F205" s="452"/>
      <c r="G205" s="452"/>
      <c r="H205" s="452"/>
      <c r="I205" s="452"/>
      <c r="J205" s="452"/>
      <c r="K205" s="452"/>
      <c r="L205" s="452"/>
      <c r="M205" s="452"/>
      <c r="N205" s="453"/>
      <c r="O205" s="456">
        <f>IF(E205="",0,COUNTA(_xlfn.TEXTSPLIT(TRIM(E205),{" ",",","-","&lt;","&gt;",".","/","@","*"},,TRUE)))</f>
        <v>0</v>
      </c>
      <c r="P205" s="420"/>
      <c r="Q205" s="65"/>
    </row>
    <row r="206" spans="1:17" ht="28.95" customHeight="1" x14ac:dyDescent="0.3">
      <c r="A206" s="67"/>
      <c r="B206" s="469">
        <v>5</v>
      </c>
      <c r="C206" s="484" t="s">
        <v>129</v>
      </c>
      <c r="D206" s="485"/>
      <c r="E206" s="445"/>
      <c r="F206" s="446"/>
      <c r="G206" s="446"/>
      <c r="H206" s="446"/>
      <c r="I206" s="446"/>
      <c r="J206" s="446"/>
      <c r="K206" s="446"/>
      <c r="L206" s="446"/>
      <c r="M206" s="446"/>
      <c r="N206" s="447"/>
      <c r="O206" s="454">
        <f>IF(E206="",0,COUNTA(_xlfn.TEXTSPLIT(TRIM(E206),{" ",",","-","&lt;","&gt;",".","/","@","*"},,TRUE)))</f>
        <v>0</v>
      </c>
      <c r="P206" s="239" t="s">
        <v>126</v>
      </c>
      <c r="Q206" s="65"/>
    </row>
    <row r="207" spans="1:17" x14ac:dyDescent="0.3">
      <c r="A207" s="67"/>
      <c r="B207" s="470"/>
      <c r="C207" s="486"/>
      <c r="D207" s="487"/>
      <c r="E207" s="448"/>
      <c r="F207" s="449"/>
      <c r="G207" s="449"/>
      <c r="H207" s="449"/>
      <c r="I207" s="449"/>
      <c r="J207" s="449"/>
      <c r="K207" s="449"/>
      <c r="L207" s="449"/>
      <c r="M207" s="449"/>
      <c r="N207" s="450"/>
      <c r="O207" s="455">
        <f>IF(E207="",0,COUNTA(_xlfn.TEXTSPLIT(TRIM(E207),{" ",",","-","&lt;","&gt;",".","/","@","*"},,TRUE)))</f>
        <v>0</v>
      </c>
      <c r="P207" s="240" t="s">
        <v>130</v>
      </c>
      <c r="Q207" s="65"/>
    </row>
    <row r="208" spans="1:17" x14ac:dyDescent="0.3">
      <c r="A208" s="67"/>
      <c r="B208" s="470"/>
      <c r="C208" s="486"/>
      <c r="D208" s="487"/>
      <c r="E208" s="448"/>
      <c r="F208" s="449"/>
      <c r="G208" s="449"/>
      <c r="H208" s="449"/>
      <c r="I208" s="449"/>
      <c r="J208" s="449"/>
      <c r="K208" s="449"/>
      <c r="L208" s="449"/>
      <c r="M208" s="449"/>
      <c r="N208" s="450"/>
      <c r="O208" s="455">
        <f>IF(E208="",0,COUNTA(_xlfn.TEXTSPLIT(TRIM(E208),{" ",",","-","&lt;","&gt;",".","/","@","*"},,TRUE)))</f>
        <v>0</v>
      </c>
      <c r="P208" s="247"/>
      <c r="Q208" s="65"/>
    </row>
    <row r="209" spans="1:17" ht="43.2" customHeight="1" x14ac:dyDescent="0.3">
      <c r="A209" s="67"/>
      <c r="B209" s="470"/>
      <c r="C209" s="486"/>
      <c r="D209" s="487"/>
      <c r="E209" s="448"/>
      <c r="F209" s="449"/>
      <c r="G209" s="449"/>
      <c r="H209" s="449"/>
      <c r="I209" s="449"/>
      <c r="J209" s="449"/>
      <c r="K209" s="449"/>
      <c r="L209" s="449"/>
      <c r="M209" s="449"/>
      <c r="N209" s="450"/>
      <c r="O209" s="455">
        <f>IF(E209="",0,COUNTA(_xlfn.TEXTSPLIT(TRIM(E209),{" ",",","-","&lt;","&gt;",".","/","@","*"},,TRUE)))</f>
        <v>0</v>
      </c>
      <c r="P209" s="419" t="s">
        <v>131</v>
      </c>
      <c r="Q209" s="65"/>
    </row>
    <row r="210" spans="1:17" x14ac:dyDescent="0.3">
      <c r="A210" s="67"/>
      <c r="B210" s="471"/>
      <c r="C210" s="488"/>
      <c r="D210" s="489"/>
      <c r="E210" s="451"/>
      <c r="F210" s="452"/>
      <c r="G210" s="452"/>
      <c r="H210" s="452"/>
      <c r="I210" s="452"/>
      <c r="J210" s="452"/>
      <c r="K210" s="452"/>
      <c r="L210" s="452"/>
      <c r="M210" s="452"/>
      <c r="N210" s="453"/>
      <c r="O210" s="456">
        <f>IF(E210="",0,COUNTA(_xlfn.TEXTSPLIT(TRIM(E210),{" ",",","-","&lt;","&gt;",".","/","@","*"},,TRUE)))</f>
        <v>0</v>
      </c>
      <c r="P210" s="420"/>
      <c r="Q210" s="65"/>
    </row>
    <row r="211" spans="1:17" ht="203.55" customHeight="1" x14ac:dyDescent="0.3">
      <c r="A211" s="67"/>
      <c r="B211" s="469">
        <v>6</v>
      </c>
      <c r="C211" s="484" t="s">
        <v>132</v>
      </c>
      <c r="D211" s="485"/>
      <c r="E211" s="445"/>
      <c r="F211" s="446"/>
      <c r="G211" s="446"/>
      <c r="H211" s="446"/>
      <c r="I211" s="446"/>
      <c r="J211" s="446"/>
      <c r="K211" s="446"/>
      <c r="L211" s="446"/>
      <c r="M211" s="446"/>
      <c r="N211" s="447"/>
      <c r="O211" s="454">
        <f>IF(E211="",0,COUNTA(_xlfn.TEXTSPLIT(TRIM(E211),{" ",",","-","&lt;","&gt;",".","/","@","*"},,TRUE)))</f>
        <v>0</v>
      </c>
      <c r="P211" s="418" t="s">
        <v>133</v>
      </c>
      <c r="Q211" s="65"/>
    </row>
    <row r="212" spans="1:17" x14ac:dyDescent="0.3">
      <c r="A212" s="67"/>
      <c r="B212" s="470"/>
      <c r="C212" s="486"/>
      <c r="D212" s="487"/>
      <c r="E212" s="448"/>
      <c r="F212" s="449"/>
      <c r="G212" s="449"/>
      <c r="H212" s="449"/>
      <c r="I212" s="449"/>
      <c r="J212" s="449"/>
      <c r="K212" s="449"/>
      <c r="L212" s="449"/>
      <c r="M212" s="449"/>
      <c r="N212" s="450"/>
      <c r="O212" s="455">
        <f>IF(E212="",0,COUNTA(_xlfn.TEXTSPLIT(TRIM(E212),{" ",",","-","&lt;","&gt;",".","/","@","*"},,TRUE)))</f>
        <v>0</v>
      </c>
      <c r="P212" s="419"/>
      <c r="Q212" s="65"/>
    </row>
    <row r="213" spans="1:17" ht="15" thickBot="1" x14ac:dyDescent="0.35">
      <c r="A213" s="67"/>
      <c r="B213" s="523"/>
      <c r="C213" s="488"/>
      <c r="D213" s="489"/>
      <c r="E213" s="451"/>
      <c r="F213" s="452"/>
      <c r="G213" s="452"/>
      <c r="H213" s="452"/>
      <c r="I213" s="452"/>
      <c r="J213" s="452"/>
      <c r="K213" s="452"/>
      <c r="L213" s="452"/>
      <c r="M213" s="452"/>
      <c r="N213" s="453"/>
      <c r="O213" s="456">
        <f>IF(E213="",0,COUNTA(_xlfn.TEXTSPLIT(TRIM(E213),{" ",",","-","&lt;","&gt;",".","/","@","*"},,TRUE)))</f>
        <v>0</v>
      </c>
      <c r="P213" s="420"/>
      <c r="Q213" s="65"/>
    </row>
    <row r="214" spans="1:17" ht="73.2" customHeight="1" x14ac:dyDescent="0.3">
      <c r="A214" s="67"/>
      <c r="B214" s="522">
        <v>7</v>
      </c>
      <c r="C214" s="484" t="s">
        <v>134</v>
      </c>
      <c r="D214" s="485"/>
      <c r="E214" s="461"/>
      <c r="F214" s="462"/>
      <c r="G214" s="462"/>
      <c r="H214" s="462"/>
      <c r="I214" s="462"/>
      <c r="J214" s="462"/>
      <c r="K214" s="462"/>
      <c r="L214" s="462"/>
      <c r="M214" s="462"/>
      <c r="N214" s="463"/>
      <c r="O214" s="465">
        <f>IF(E214="",0,COUNTA(_xlfn.TEXTSPLIT(TRIM(E214),{" ",",","-","&lt;","&gt;",".","/","@","*"},,TRUE)))</f>
        <v>0</v>
      </c>
      <c r="P214" s="418" t="s">
        <v>135</v>
      </c>
      <c r="Q214" s="65"/>
    </row>
    <row r="215" spans="1:17" ht="73.2" customHeight="1" x14ac:dyDescent="0.3">
      <c r="A215" s="67"/>
      <c r="B215" s="470"/>
      <c r="C215" s="486"/>
      <c r="D215" s="487"/>
      <c r="E215" s="396"/>
      <c r="F215" s="464"/>
      <c r="G215" s="464"/>
      <c r="H215" s="464"/>
      <c r="I215" s="464"/>
      <c r="J215" s="464"/>
      <c r="K215" s="464"/>
      <c r="L215" s="464"/>
      <c r="M215" s="464"/>
      <c r="N215" s="397"/>
      <c r="O215" s="466">
        <f>IF(E215="",0,COUNTA(_xlfn.TEXTSPLIT(TRIM(E215),{" ",",","-","&lt;","&gt;",".","/","@","*"},,TRUE)))</f>
        <v>0</v>
      </c>
      <c r="P215" s="419"/>
      <c r="Q215" s="65"/>
    </row>
    <row r="216" spans="1:17" ht="73.2" customHeight="1" x14ac:dyDescent="0.3">
      <c r="A216" s="67"/>
      <c r="B216" s="471"/>
      <c r="C216" s="488"/>
      <c r="D216" s="489"/>
      <c r="E216" s="398"/>
      <c r="F216" s="426"/>
      <c r="G216" s="426"/>
      <c r="H216" s="426"/>
      <c r="I216" s="426"/>
      <c r="J216" s="426"/>
      <c r="K216" s="426"/>
      <c r="L216" s="426"/>
      <c r="M216" s="426"/>
      <c r="N216" s="399"/>
      <c r="O216" s="467">
        <f>IF(E216="",0,COUNTA(_xlfn.TEXTSPLIT(TRIM(E216),{" ",",","-","&lt;","&gt;",".","/","@","*"},,TRUE)))</f>
        <v>0</v>
      </c>
      <c r="P216" s="420"/>
      <c r="Q216" s="65"/>
    </row>
    <row r="217" spans="1:17" ht="28.95" customHeight="1" x14ac:dyDescent="0.3">
      <c r="A217" s="67"/>
      <c r="B217" s="469">
        <v>8</v>
      </c>
      <c r="C217" s="484" t="s">
        <v>136</v>
      </c>
      <c r="D217" s="485"/>
      <c r="E217" s="461"/>
      <c r="F217" s="462"/>
      <c r="G217" s="462"/>
      <c r="H217" s="462"/>
      <c r="I217" s="462"/>
      <c r="J217" s="462"/>
      <c r="K217" s="462"/>
      <c r="L217" s="462"/>
      <c r="M217" s="462"/>
      <c r="N217" s="463"/>
      <c r="O217" s="465">
        <f>IF(E217="",0,COUNTA(_xlfn.TEXTSPLIT(TRIM(E217),{" ",",","-","&lt;","&gt;",".","/","@","*"},,TRUE)))</f>
        <v>0</v>
      </c>
      <c r="P217" s="418" t="s">
        <v>137</v>
      </c>
      <c r="Q217" s="65"/>
    </row>
    <row r="218" spans="1:17" x14ac:dyDescent="0.3">
      <c r="A218" s="67"/>
      <c r="B218" s="470"/>
      <c r="C218" s="486"/>
      <c r="D218" s="487"/>
      <c r="E218" s="396"/>
      <c r="F218" s="464"/>
      <c r="G218" s="464"/>
      <c r="H218" s="464"/>
      <c r="I218" s="464"/>
      <c r="J218" s="464"/>
      <c r="K218" s="464"/>
      <c r="L218" s="464"/>
      <c r="M218" s="464"/>
      <c r="N218" s="397"/>
      <c r="O218" s="466"/>
      <c r="P218" s="419"/>
      <c r="Q218" s="65"/>
    </row>
    <row r="219" spans="1:17" x14ac:dyDescent="0.3">
      <c r="A219" s="67"/>
      <c r="B219" s="470"/>
      <c r="C219" s="486"/>
      <c r="D219" s="487"/>
      <c r="E219" s="396"/>
      <c r="F219" s="464"/>
      <c r="G219" s="464"/>
      <c r="H219" s="464"/>
      <c r="I219" s="464"/>
      <c r="J219" s="464"/>
      <c r="K219" s="464"/>
      <c r="L219" s="464"/>
      <c r="M219" s="464"/>
      <c r="N219" s="397"/>
      <c r="O219" s="466"/>
      <c r="P219" s="419"/>
      <c r="Q219" s="65"/>
    </row>
    <row r="220" spans="1:17" ht="103.2" customHeight="1" x14ac:dyDescent="0.3">
      <c r="A220" s="67"/>
      <c r="B220" s="471"/>
      <c r="C220" s="488"/>
      <c r="D220" s="489"/>
      <c r="E220" s="398"/>
      <c r="F220" s="426"/>
      <c r="G220" s="426"/>
      <c r="H220" s="426"/>
      <c r="I220" s="426"/>
      <c r="J220" s="426"/>
      <c r="K220" s="426"/>
      <c r="L220" s="426"/>
      <c r="M220" s="426"/>
      <c r="N220" s="399"/>
      <c r="O220" s="467"/>
      <c r="P220" s="420"/>
      <c r="Q220" s="65"/>
    </row>
    <row r="221" spans="1:17" ht="28.95" customHeight="1" x14ac:dyDescent="0.3">
      <c r="A221" s="67"/>
      <c r="B221" s="469">
        <v>9</v>
      </c>
      <c r="C221" s="484" t="s">
        <v>138</v>
      </c>
      <c r="D221" s="485"/>
      <c r="E221" s="445"/>
      <c r="F221" s="446"/>
      <c r="G221" s="446"/>
      <c r="H221" s="446"/>
      <c r="I221" s="446"/>
      <c r="J221" s="446"/>
      <c r="K221" s="446"/>
      <c r="L221" s="446"/>
      <c r="M221" s="446"/>
      <c r="N221" s="447"/>
      <c r="O221" s="454">
        <f>IF(E221="",0,COUNTA(_xlfn.TEXTSPLIT(TRIM(E221),{" ",",","-","&lt;","&gt;",".","/","@","*"},,TRUE)))</f>
        <v>0</v>
      </c>
      <c r="P221" s="490" t="s">
        <v>139</v>
      </c>
      <c r="Q221" s="65"/>
    </row>
    <row r="222" spans="1:17" x14ac:dyDescent="0.3">
      <c r="A222" s="67"/>
      <c r="B222" s="470"/>
      <c r="C222" s="486"/>
      <c r="D222" s="487"/>
      <c r="E222" s="448"/>
      <c r="F222" s="449"/>
      <c r="G222" s="449"/>
      <c r="H222" s="449"/>
      <c r="I222" s="449"/>
      <c r="J222" s="449"/>
      <c r="K222" s="449"/>
      <c r="L222" s="449"/>
      <c r="M222" s="449"/>
      <c r="N222" s="450"/>
      <c r="O222" s="455">
        <f>IF(E222="",0,COUNTA(_xlfn.TEXTSPLIT(TRIM(E222),{" ",",","-","&lt;","&gt;",".","/","@","*"},,TRUE)))</f>
        <v>0</v>
      </c>
      <c r="P222" s="457"/>
      <c r="Q222" s="65"/>
    </row>
    <row r="223" spans="1:17" x14ac:dyDescent="0.3">
      <c r="A223" s="67"/>
      <c r="B223" s="470"/>
      <c r="C223" s="486"/>
      <c r="D223" s="487"/>
      <c r="E223" s="448"/>
      <c r="F223" s="449"/>
      <c r="G223" s="449"/>
      <c r="H223" s="449"/>
      <c r="I223" s="449"/>
      <c r="J223" s="449"/>
      <c r="K223" s="449"/>
      <c r="L223" s="449"/>
      <c r="M223" s="449"/>
      <c r="N223" s="450"/>
      <c r="O223" s="455">
        <f>IF(E223="",0,COUNTA(_xlfn.TEXTSPLIT(TRIM(E223),{" ",",","-","&lt;","&gt;",".","/","@","*"},,TRUE)))</f>
        <v>0</v>
      </c>
      <c r="P223" s="457"/>
      <c r="Q223" s="65"/>
    </row>
    <row r="224" spans="1:17" ht="28.95" customHeight="1" x14ac:dyDescent="0.3">
      <c r="A224" s="67"/>
      <c r="B224" s="470"/>
      <c r="C224" s="486"/>
      <c r="D224" s="487"/>
      <c r="E224" s="448"/>
      <c r="F224" s="449"/>
      <c r="G224" s="449"/>
      <c r="H224" s="449"/>
      <c r="I224" s="449"/>
      <c r="J224" s="449"/>
      <c r="K224" s="449"/>
      <c r="L224" s="449"/>
      <c r="M224" s="449"/>
      <c r="N224" s="450"/>
      <c r="O224" s="455">
        <f>IF(E224="",0,COUNTA(_xlfn.TEXTSPLIT(TRIM(E224),{" ",",","-","&lt;","&gt;",".","/","@","*"},,TRUE)))</f>
        <v>0</v>
      </c>
      <c r="P224" s="457"/>
      <c r="Q224" s="65"/>
    </row>
    <row r="225" spans="1:17" ht="15" thickBot="1" x14ac:dyDescent="0.35">
      <c r="A225" s="67"/>
      <c r="B225" s="470"/>
      <c r="C225" s="488"/>
      <c r="D225" s="489"/>
      <c r="E225" s="451"/>
      <c r="F225" s="452"/>
      <c r="G225" s="452"/>
      <c r="H225" s="452"/>
      <c r="I225" s="452"/>
      <c r="J225" s="452"/>
      <c r="K225" s="452"/>
      <c r="L225" s="452"/>
      <c r="M225" s="452"/>
      <c r="N225" s="453"/>
      <c r="O225" s="456">
        <f>IF(E225="",0,COUNTA(_xlfn.TEXTSPLIT(TRIM(E225),{" ",",","-","&lt;","&gt;",".","/","@","*"},,TRUE)))</f>
        <v>0</v>
      </c>
      <c r="P225" s="248"/>
      <c r="Q225" s="65"/>
    </row>
    <row r="226" spans="1:17" x14ac:dyDescent="0.3">
      <c r="A226" s="67"/>
      <c r="B226" s="110"/>
      <c r="C226" s="67"/>
      <c r="D226" s="67"/>
      <c r="E226" s="67"/>
      <c r="F226" s="67"/>
      <c r="G226" s="67"/>
      <c r="H226" s="67"/>
      <c r="I226" s="67"/>
      <c r="J226" s="67"/>
      <c r="K226" s="67"/>
      <c r="L226" s="67"/>
      <c r="M226" s="67"/>
      <c r="N226" s="67"/>
      <c r="O226" s="281"/>
      <c r="P226" s="123"/>
      <c r="Q226" s="65"/>
    </row>
    <row r="227" spans="1:17" x14ac:dyDescent="0.3">
      <c r="A227" s="126"/>
      <c r="B227" s="127"/>
      <c r="C227" s="67"/>
      <c r="D227" s="67"/>
      <c r="E227" s="67"/>
      <c r="F227" s="67"/>
      <c r="G227" s="67"/>
      <c r="H227" s="67"/>
      <c r="I227" s="67"/>
      <c r="J227" s="67"/>
      <c r="K227" s="67"/>
      <c r="L227" s="67"/>
      <c r="M227" s="67"/>
      <c r="N227" s="67"/>
      <c r="O227" s="281"/>
      <c r="P227" s="123"/>
      <c r="Q227" s="65"/>
    </row>
    <row r="228" spans="1:17" ht="40.950000000000003" customHeight="1" x14ac:dyDescent="0.3">
      <c r="A228" s="67"/>
      <c r="B228" s="405" t="s">
        <v>413</v>
      </c>
      <c r="C228" s="406"/>
      <c r="D228" s="406"/>
      <c r="E228" s="406"/>
      <c r="F228" s="406"/>
      <c r="G228" s="406"/>
      <c r="H228" s="406"/>
      <c r="I228" s="406"/>
      <c r="J228" s="406"/>
      <c r="K228" s="406"/>
      <c r="L228" s="406"/>
      <c r="M228" s="406"/>
      <c r="N228" s="406"/>
      <c r="O228" s="406"/>
      <c r="P228" s="407"/>
      <c r="Q228" s="65"/>
    </row>
    <row r="229" spans="1:17" ht="14.7" customHeight="1" x14ac:dyDescent="0.3">
      <c r="A229" s="67"/>
      <c r="B229" s="469">
        <v>1</v>
      </c>
      <c r="C229" s="423" t="s">
        <v>414</v>
      </c>
      <c r="D229" s="502"/>
      <c r="E229" s="502"/>
      <c r="F229" s="502"/>
      <c r="G229" s="502"/>
      <c r="H229" s="502"/>
      <c r="I229" s="502"/>
      <c r="J229" s="502"/>
      <c r="K229" s="502"/>
      <c r="L229" s="502"/>
      <c r="M229" s="502"/>
      <c r="N229" s="502"/>
      <c r="O229" s="502"/>
      <c r="P229" s="503"/>
      <c r="Q229" s="65"/>
    </row>
    <row r="230" spans="1:17" x14ac:dyDescent="0.3">
      <c r="A230" s="67"/>
      <c r="B230" s="470"/>
      <c r="C230" s="425"/>
      <c r="D230" s="504"/>
      <c r="E230" s="504"/>
      <c r="F230" s="504"/>
      <c r="G230" s="504"/>
      <c r="H230" s="504"/>
      <c r="I230" s="504"/>
      <c r="J230" s="504"/>
      <c r="K230" s="504"/>
      <c r="L230" s="504"/>
      <c r="M230" s="504"/>
      <c r="N230" s="504"/>
      <c r="O230" s="504"/>
      <c r="P230" s="505"/>
      <c r="Q230" s="65"/>
    </row>
    <row r="231" spans="1:17" ht="27.45" customHeight="1" x14ac:dyDescent="0.3">
      <c r="A231" s="67"/>
      <c r="B231" s="470"/>
      <c r="C231" s="506" t="s">
        <v>140</v>
      </c>
      <c r="D231" s="506" t="s">
        <v>141</v>
      </c>
      <c r="E231" s="509" t="s">
        <v>142</v>
      </c>
      <c r="F231" s="510"/>
      <c r="G231" s="510"/>
      <c r="H231" s="510"/>
      <c r="I231" s="510"/>
      <c r="J231" s="511"/>
      <c r="K231" s="518" t="s">
        <v>143</v>
      </c>
      <c r="L231" s="519"/>
      <c r="M231" s="509" t="s">
        <v>506</v>
      </c>
      <c r="N231" s="510"/>
      <c r="O231" s="511"/>
      <c r="P231" s="506" t="s">
        <v>144</v>
      </c>
      <c r="Q231" s="65"/>
    </row>
    <row r="232" spans="1:17" ht="26.7" customHeight="1" x14ac:dyDescent="0.3">
      <c r="A232" s="67"/>
      <c r="B232" s="470"/>
      <c r="C232" s="507"/>
      <c r="D232" s="507"/>
      <c r="E232" s="512"/>
      <c r="F232" s="513"/>
      <c r="G232" s="513"/>
      <c r="H232" s="513"/>
      <c r="I232" s="513"/>
      <c r="J232" s="514"/>
      <c r="K232" s="518" t="s">
        <v>145</v>
      </c>
      <c r="L232" s="519"/>
      <c r="M232" s="512"/>
      <c r="N232" s="513"/>
      <c r="O232" s="514"/>
      <c r="P232" s="507"/>
      <c r="Q232" s="65"/>
    </row>
    <row r="233" spans="1:17" ht="22.95" customHeight="1" x14ac:dyDescent="0.3">
      <c r="A233" s="67"/>
      <c r="B233" s="470"/>
      <c r="C233" s="508"/>
      <c r="D233" s="508"/>
      <c r="E233" s="515"/>
      <c r="F233" s="516"/>
      <c r="G233" s="516"/>
      <c r="H233" s="516"/>
      <c r="I233" s="516"/>
      <c r="J233" s="517"/>
      <c r="K233" s="518" t="s">
        <v>146</v>
      </c>
      <c r="L233" s="519"/>
      <c r="M233" s="515"/>
      <c r="N233" s="516"/>
      <c r="O233" s="517"/>
      <c r="P233" s="508"/>
      <c r="Q233" s="65"/>
    </row>
    <row r="234" spans="1:17" ht="16.95" customHeight="1" x14ac:dyDescent="0.3">
      <c r="A234" s="67"/>
      <c r="B234" s="470"/>
      <c r="C234" s="492"/>
      <c r="D234" s="494"/>
      <c r="E234" s="496" t="b">
        <v>0</v>
      </c>
      <c r="F234" s="497"/>
      <c r="G234" s="497"/>
      <c r="H234" s="497"/>
      <c r="I234" s="497"/>
      <c r="J234" s="498"/>
      <c r="K234" s="461"/>
      <c r="L234" s="463"/>
      <c r="M234" s="461"/>
      <c r="N234" s="462"/>
      <c r="O234" s="463"/>
      <c r="P234" s="520"/>
      <c r="Q234" s="65"/>
    </row>
    <row r="235" spans="1:17" ht="17.7" customHeight="1" x14ac:dyDescent="0.3">
      <c r="A235" s="67"/>
      <c r="B235" s="470"/>
      <c r="C235" s="493"/>
      <c r="D235" s="495"/>
      <c r="E235" s="499"/>
      <c r="F235" s="500"/>
      <c r="G235" s="500"/>
      <c r="H235" s="500"/>
      <c r="I235" s="500"/>
      <c r="J235" s="501"/>
      <c r="K235" s="398"/>
      <c r="L235" s="399"/>
      <c r="M235" s="398"/>
      <c r="N235" s="426"/>
      <c r="O235" s="399"/>
      <c r="P235" s="521"/>
      <c r="Q235" s="65"/>
    </row>
    <row r="236" spans="1:17" ht="14.7" customHeight="1" x14ac:dyDescent="0.3">
      <c r="A236" s="67"/>
      <c r="B236" s="470"/>
      <c r="C236" s="492"/>
      <c r="D236" s="494"/>
      <c r="E236" s="496" t="b">
        <v>0</v>
      </c>
      <c r="F236" s="497"/>
      <c r="G236" s="497"/>
      <c r="H236" s="497"/>
      <c r="I236" s="497"/>
      <c r="J236" s="498"/>
      <c r="K236" s="461"/>
      <c r="L236" s="463"/>
      <c r="M236" s="461"/>
      <c r="N236" s="462"/>
      <c r="O236" s="463"/>
      <c r="P236" s="492"/>
      <c r="Q236" s="65"/>
    </row>
    <row r="237" spans="1:17" x14ac:dyDescent="0.3">
      <c r="A237" s="67"/>
      <c r="B237" s="470"/>
      <c r="C237" s="493"/>
      <c r="D237" s="495"/>
      <c r="E237" s="499"/>
      <c r="F237" s="500"/>
      <c r="G237" s="500"/>
      <c r="H237" s="500"/>
      <c r="I237" s="500"/>
      <c r="J237" s="501"/>
      <c r="K237" s="398"/>
      <c r="L237" s="399"/>
      <c r="M237" s="398"/>
      <c r="N237" s="426"/>
      <c r="O237" s="399"/>
      <c r="P237" s="493"/>
      <c r="Q237" s="65"/>
    </row>
    <row r="238" spans="1:17" ht="14.7" customHeight="1" x14ac:dyDescent="0.3">
      <c r="A238" s="67"/>
      <c r="B238" s="470"/>
      <c r="C238" s="492"/>
      <c r="D238" s="494"/>
      <c r="E238" s="496" t="b">
        <v>0</v>
      </c>
      <c r="F238" s="497"/>
      <c r="G238" s="497"/>
      <c r="H238" s="497"/>
      <c r="I238" s="497"/>
      <c r="J238" s="498"/>
      <c r="K238" s="461"/>
      <c r="L238" s="463"/>
      <c r="M238" s="461"/>
      <c r="N238" s="462"/>
      <c r="O238" s="463"/>
      <c r="P238" s="492"/>
      <c r="Q238" s="65"/>
    </row>
    <row r="239" spans="1:17" x14ac:dyDescent="0.3">
      <c r="A239" s="67"/>
      <c r="B239" s="470"/>
      <c r="C239" s="493"/>
      <c r="D239" s="495"/>
      <c r="E239" s="499"/>
      <c r="F239" s="500"/>
      <c r="G239" s="500"/>
      <c r="H239" s="500"/>
      <c r="I239" s="500"/>
      <c r="J239" s="501"/>
      <c r="K239" s="398"/>
      <c r="L239" s="399"/>
      <c r="M239" s="398"/>
      <c r="N239" s="426"/>
      <c r="O239" s="399"/>
      <c r="P239" s="493"/>
      <c r="Q239" s="65"/>
    </row>
    <row r="240" spans="1:17" ht="14.7" customHeight="1" x14ac:dyDescent="0.3">
      <c r="A240" s="67"/>
      <c r="B240" s="470"/>
      <c r="C240" s="492"/>
      <c r="D240" s="494"/>
      <c r="E240" s="496" t="b">
        <v>0</v>
      </c>
      <c r="F240" s="497"/>
      <c r="G240" s="497"/>
      <c r="H240" s="497"/>
      <c r="I240" s="497"/>
      <c r="J240" s="498"/>
      <c r="K240" s="461"/>
      <c r="L240" s="463"/>
      <c r="M240" s="461"/>
      <c r="N240" s="462"/>
      <c r="O240" s="463"/>
      <c r="P240" s="492"/>
      <c r="Q240" s="65"/>
    </row>
    <row r="241" spans="1:17" x14ac:dyDescent="0.3">
      <c r="A241" s="67"/>
      <c r="B241" s="470"/>
      <c r="C241" s="493"/>
      <c r="D241" s="495"/>
      <c r="E241" s="499"/>
      <c r="F241" s="500"/>
      <c r="G241" s="500"/>
      <c r="H241" s="500"/>
      <c r="I241" s="500"/>
      <c r="J241" s="501"/>
      <c r="K241" s="398"/>
      <c r="L241" s="399"/>
      <c r="M241" s="398"/>
      <c r="N241" s="426"/>
      <c r="O241" s="399"/>
      <c r="P241" s="493"/>
      <c r="Q241" s="65"/>
    </row>
    <row r="242" spans="1:17" ht="14.7" customHeight="1" x14ac:dyDescent="0.3">
      <c r="A242" s="67"/>
      <c r="B242" s="470"/>
      <c r="C242" s="492"/>
      <c r="D242" s="494"/>
      <c r="E242" s="496" t="b">
        <v>0</v>
      </c>
      <c r="F242" s="497"/>
      <c r="G242" s="497"/>
      <c r="H242" s="497"/>
      <c r="I242" s="497"/>
      <c r="J242" s="498"/>
      <c r="K242" s="461"/>
      <c r="L242" s="463"/>
      <c r="M242" s="461"/>
      <c r="N242" s="462"/>
      <c r="O242" s="463"/>
      <c r="P242" s="492"/>
      <c r="Q242" s="65"/>
    </row>
    <row r="243" spans="1:17" x14ac:dyDescent="0.3">
      <c r="A243" s="67"/>
      <c r="B243" s="470"/>
      <c r="C243" s="493"/>
      <c r="D243" s="495"/>
      <c r="E243" s="499"/>
      <c r="F243" s="500"/>
      <c r="G243" s="500"/>
      <c r="H243" s="500"/>
      <c r="I243" s="500"/>
      <c r="J243" s="501"/>
      <c r="K243" s="398"/>
      <c r="L243" s="399"/>
      <c r="M243" s="398"/>
      <c r="N243" s="426"/>
      <c r="O243" s="399"/>
      <c r="P243" s="493"/>
      <c r="Q243" s="65"/>
    </row>
    <row r="244" spans="1:17" ht="14.7" customHeight="1" x14ac:dyDescent="0.3">
      <c r="A244" s="67"/>
      <c r="B244" s="470"/>
      <c r="C244" s="492"/>
      <c r="D244" s="494"/>
      <c r="E244" s="496" t="b">
        <v>0</v>
      </c>
      <c r="F244" s="497"/>
      <c r="G244" s="497"/>
      <c r="H244" s="497"/>
      <c r="I244" s="497"/>
      <c r="J244" s="498"/>
      <c r="K244" s="461"/>
      <c r="L244" s="463"/>
      <c r="M244" s="461"/>
      <c r="N244" s="462"/>
      <c r="O244" s="463"/>
      <c r="P244" s="492"/>
      <c r="Q244" s="65"/>
    </row>
    <row r="245" spans="1:17" x14ac:dyDescent="0.3">
      <c r="A245" s="67"/>
      <c r="B245" s="470"/>
      <c r="C245" s="493"/>
      <c r="D245" s="495"/>
      <c r="E245" s="499"/>
      <c r="F245" s="500"/>
      <c r="G245" s="500"/>
      <c r="H245" s="500"/>
      <c r="I245" s="500"/>
      <c r="J245" s="501"/>
      <c r="K245" s="398"/>
      <c r="L245" s="399"/>
      <c r="M245" s="398"/>
      <c r="N245" s="426"/>
      <c r="O245" s="399"/>
      <c r="P245" s="493"/>
      <c r="Q245" s="65"/>
    </row>
    <row r="246" spans="1:17" x14ac:dyDescent="0.3">
      <c r="A246" s="67"/>
      <c r="B246" s="470"/>
      <c r="C246" s="492"/>
      <c r="D246" s="492"/>
      <c r="E246" s="496" t="b">
        <v>0</v>
      </c>
      <c r="F246" s="497"/>
      <c r="G246" s="497"/>
      <c r="H246" s="497"/>
      <c r="I246" s="497"/>
      <c r="J246" s="498"/>
      <c r="K246" s="461"/>
      <c r="L246" s="463"/>
      <c r="M246" s="461"/>
      <c r="N246" s="462"/>
      <c r="O246" s="463"/>
      <c r="P246" s="492"/>
      <c r="Q246" s="65"/>
    </row>
    <row r="247" spans="1:17" x14ac:dyDescent="0.3">
      <c r="A247" s="67"/>
      <c r="B247" s="470"/>
      <c r="C247" s="493"/>
      <c r="D247" s="493"/>
      <c r="E247" s="499"/>
      <c r="F247" s="500"/>
      <c r="G247" s="500"/>
      <c r="H247" s="500"/>
      <c r="I247" s="500"/>
      <c r="J247" s="501"/>
      <c r="K247" s="398"/>
      <c r="L247" s="399"/>
      <c r="M247" s="398"/>
      <c r="N247" s="426"/>
      <c r="O247" s="399"/>
      <c r="P247" s="493"/>
      <c r="Q247" s="65"/>
    </row>
    <row r="248" spans="1:17" x14ac:dyDescent="0.3">
      <c r="A248" s="67"/>
      <c r="B248" s="470"/>
      <c r="C248" s="492"/>
      <c r="D248" s="494"/>
      <c r="E248" s="496" t="b">
        <v>0</v>
      </c>
      <c r="F248" s="497"/>
      <c r="G248" s="497"/>
      <c r="H248" s="497"/>
      <c r="I248" s="497"/>
      <c r="J248" s="498"/>
      <c r="K248" s="461"/>
      <c r="L248" s="463"/>
      <c r="M248" s="461"/>
      <c r="N248" s="462"/>
      <c r="O248" s="463"/>
      <c r="P248" s="492"/>
      <c r="Q248" s="65"/>
    </row>
    <row r="249" spans="1:17" x14ac:dyDescent="0.3">
      <c r="A249" s="67"/>
      <c r="B249" s="470"/>
      <c r="C249" s="493"/>
      <c r="D249" s="495"/>
      <c r="E249" s="499"/>
      <c r="F249" s="500"/>
      <c r="G249" s="500"/>
      <c r="H249" s="500"/>
      <c r="I249" s="500"/>
      <c r="J249" s="501"/>
      <c r="K249" s="398"/>
      <c r="L249" s="399"/>
      <c r="M249" s="398"/>
      <c r="N249" s="426"/>
      <c r="O249" s="399"/>
      <c r="P249" s="493"/>
      <c r="Q249" s="65"/>
    </row>
    <row r="250" spans="1:17" x14ac:dyDescent="0.3">
      <c r="A250" s="67"/>
      <c r="B250" s="470"/>
      <c r="C250" s="492"/>
      <c r="D250" s="494"/>
      <c r="E250" s="496" t="b">
        <v>0</v>
      </c>
      <c r="F250" s="497"/>
      <c r="G250" s="497"/>
      <c r="H250" s="497"/>
      <c r="I250" s="497"/>
      <c r="J250" s="498"/>
      <c r="K250" s="461"/>
      <c r="L250" s="463"/>
      <c r="M250" s="461"/>
      <c r="N250" s="462"/>
      <c r="O250" s="463"/>
      <c r="P250" s="492"/>
      <c r="Q250" s="65"/>
    </row>
    <row r="251" spans="1:17" x14ac:dyDescent="0.3">
      <c r="A251" s="67"/>
      <c r="B251" s="470"/>
      <c r="C251" s="493"/>
      <c r="D251" s="495"/>
      <c r="E251" s="499"/>
      <c r="F251" s="500"/>
      <c r="G251" s="500"/>
      <c r="H251" s="500"/>
      <c r="I251" s="500"/>
      <c r="J251" s="501"/>
      <c r="K251" s="398"/>
      <c r="L251" s="399"/>
      <c r="M251" s="398"/>
      <c r="N251" s="426"/>
      <c r="O251" s="399"/>
      <c r="P251" s="493"/>
      <c r="Q251" s="65"/>
    </row>
    <row r="252" spans="1:17" ht="12" customHeight="1" x14ac:dyDescent="0.3">
      <c r="A252" s="67"/>
      <c r="B252" s="470"/>
      <c r="C252" s="492"/>
      <c r="D252" s="494"/>
      <c r="E252" s="496" t="b">
        <v>0</v>
      </c>
      <c r="F252" s="497"/>
      <c r="G252" s="497"/>
      <c r="H252" s="497"/>
      <c r="I252" s="497"/>
      <c r="J252" s="498"/>
      <c r="K252" s="461"/>
      <c r="L252" s="463"/>
      <c r="M252" s="461"/>
      <c r="N252" s="462"/>
      <c r="O252" s="463"/>
      <c r="P252" s="492"/>
      <c r="Q252" s="65"/>
    </row>
    <row r="253" spans="1:17" ht="16.8" customHeight="1" x14ac:dyDescent="0.3">
      <c r="A253" s="67"/>
      <c r="B253" s="471"/>
      <c r="C253" s="493"/>
      <c r="D253" s="495"/>
      <c r="E253" s="499"/>
      <c r="F253" s="500"/>
      <c r="G253" s="500"/>
      <c r="H253" s="500"/>
      <c r="I253" s="500"/>
      <c r="J253" s="501"/>
      <c r="K253" s="398"/>
      <c r="L253" s="399"/>
      <c r="M253" s="398"/>
      <c r="N253" s="426"/>
      <c r="O253" s="399"/>
      <c r="P253" s="493"/>
      <c r="Q253" s="65"/>
    </row>
    <row r="254" spans="1:17" ht="37.799999999999997" customHeight="1" x14ac:dyDescent="0.3">
      <c r="A254" s="67"/>
      <c r="B254" s="128"/>
      <c r="C254" s="129"/>
      <c r="D254" s="129"/>
      <c r="E254" s="129"/>
      <c r="F254" s="129"/>
      <c r="G254" s="129"/>
      <c r="H254" s="129"/>
      <c r="I254" s="129"/>
      <c r="J254" s="129"/>
      <c r="K254" s="129"/>
      <c r="L254" s="129"/>
      <c r="M254" s="129"/>
      <c r="N254" s="129"/>
      <c r="O254" s="284" t="s">
        <v>363</v>
      </c>
      <c r="P254" s="130" t="s">
        <v>10</v>
      </c>
      <c r="Q254" s="65"/>
    </row>
    <row r="255" spans="1:17" ht="14.7" customHeight="1" x14ac:dyDescent="0.3">
      <c r="A255" s="67"/>
      <c r="B255" s="469">
        <v>2</v>
      </c>
      <c r="C255" s="484" t="s">
        <v>147</v>
      </c>
      <c r="D255" s="485"/>
      <c r="E255" s="461"/>
      <c r="F255" s="462"/>
      <c r="G255" s="462"/>
      <c r="H255" s="462"/>
      <c r="I255" s="462"/>
      <c r="J255" s="462"/>
      <c r="K255" s="462"/>
      <c r="L255" s="462"/>
      <c r="M255" s="462"/>
      <c r="N255" s="463"/>
      <c r="O255" s="465">
        <f>IF(E255="",0,COUNTA(_xlfn.TEXTSPLIT(TRIM(E255),{" ",",","-","&lt;","&gt;",".","/","@","*"},,TRUE)))</f>
        <v>0</v>
      </c>
      <c r="P255" s="490" t="s">
        <v>148</v>
      </c>
      <c r="Q255" s="65"/>
    </row>
    <row r="256" spans="1:17" x14ac:dyDescent="0.3">
      <c r="A256" s="67"/>
      <c r="B256" s="470"/>
      <c r="C256" s="486"/>
      <c r="D256" s="487"/>
      <c r="E256" s="396"/>
      <c r="F256" s="464"/>
      <c r="G256" s="464"/>
      <c r="H256" s="464"/>
      <c r="I256" s="464"/>
      <c r="J256" s="464"/>
      <c r="K256" s="464"/>
      <c r="L256" s="464"/>
      <c r="M256" s="464"/>
      <c r="N256" s="397"/>
      <c r="O256" s="466">
        <f>IF(E256="",0,COUNTA(_xlfn.TEXTSPLIT(TRIM(E256),{" ",",","-","&lt;","&gt;",".","/","@","*"},,TRUE)))</f>
        <v>0</v>
      </c>
      <c r="P256" s="457"/>
      <c r="Q256" s="65"/>
    </row>
    <row r="257" spans="1:17" x14ac:dyDescent="0.3">
      <c r="A257" s="67"/>
      <c r="B257" s="470"/>
      <c r="C257" s="486"/>
      <c r="D257" s="487"/>
      <c r="E257" s="396"/>
      <c r="F257" s="464"/>
      <c r="G257" s="464"/>
      <c r="H257" s="464"/>
      <c r="I257" s="464"/>
      <c r="J257" s="464"/>
      <c r="K257" s="464"/>
      <c r="L257" s="464"/>
      <c r="M257" s="464"/>
      <c r="N257" s="397"/>
      <c r="O257" s="466">
        <f>IF(E257="",0,COUNTA(_xlfn.TEXTSPLIT(TRIM(E257),{" ",",","-","&lt;","&gt;",".","/","@","*"},,TRUE)))</f>
        <v>0</v>
      </c>
      <c r="P257" s="457"/>
      <c r="Q257" s="65"/>
    </row>
    <row r="258" spans="1:17" x14ac:dyDescent="0.3">
      <c r="A258" s="67"/>
      <c r="B258" s="470"/>
      <c r="C258" s="486"/>
      <c r="D258" s="487"/>
      <c r="E258" s="396"/>
      <c r="F258" s="464"/>
      <c r="G258" s="464"/>
      <c r="H258" s="464"/>
      <c r="I258" s="464"/>
      <c r="J258" s="464"/>
      <c r="K258" s="464"/>
      <c r="L258" s="464"/>
      <c r="M258" s="464"/>
      <c r="N258" s="397"/>
      <c r="O258" s="466">
        <f>IF(E258="",0,COUNTA(_xlfn.TEXTSPLIT(TRIM(E258),{" ",",","-","&lt;","&gt;",".","/","@","*"},,TRUE)))</f>
        <v>0</v>
      </c>
      <c r="P258" s="457"/>
      <c r="Q258" s="65"/>
    </row>
    <row r="259" spans="1:17" x14ac:dyDescent="0.3">
      <c r="A259" s="67"/>
      <c r="B259" s="471"/>
      <c r="C259" s="488"/>
      <c r="D259" s="489"/>
      <c r="E259" s="398"/>
      <c r="F259" s="426"/>
      <c r="G259" s="426"/>
      <c r="H259" s="426"/>
      <c r="I259" s="426"/>
      <c r="J259" s="426"/>
      <c r="K259" s="426"/>
      <c r="L259" s="426"/>
      <c r="M259" s="426"/>
      <c r="N259" s="399"/>
      <c r="O259" s="467">
        <f>IF(E259="",0,COUNTA(_xlfn.TEXTSPLIT(TRIM(E259),{" ",",","-","&lt;","&gt;",".","/","@","*"},,TRUE)))</f>
        <v>0</v>
      </c>
      <c r="P259" s="491"/>
      <c r="Q259" s="65"/>
    </row>
    <row r="260" spans="1:17" ht="85.95" customHeight="1" x14ac:dyDescent="0.3">
      <c r="A260" s="67"/>
      <c r="B260" s="469">
        <v>3</v>
      </c>
      <c r="C260" s="484" t="s">
        <v>17</v>
      </c>
      <c r="D260" s="485"/>
      <c r="E260" s="461"/>
      <c r="F260" s="462"/>
      <c r="G260" s="462"/>
      <c r="H260" s="462"/>
      <c r="I260" s="462"/>
      <c r="J260" s="462"/>
      <c r="K260" s="462"/>
      <c r="L260" s="462"/>
      <c r="M260" s="462"/>
      <c r="N260" s="463"/>
      <c r="O260" s="465">
        <f>IF(E260="",0,COUNTA(_xlfn.TEXTSPLIT(TRIM(E260),{" ",",","-","&lt;","&gt;",".","/","@","*",":"},,TRUE)))</f>
        <v>0</v>
      </c>
      <c r="P260" s="239" t="s">
        <v>149</v>
      </c>
      <c r="Q260" s="65"/>
    </row>
    <row r="261" spans="1:17" ht="85.95" customHeight="1" x14ac:dyDescent="0.3">
      <c r="A261" s="67"/>
      <c r="B261" s="471"/>
      <c r="C261" s="488"/>
      <c r="D261" s="489"/>
      <c r="E261" s="398"/>
      <c r="F261" s="426"/>
      <c r="G261" s="426"/>
      <c r="H261" s="426"/>
      <c r="I261" s="426"/>
      <c r="J261" s="426"/>
      <c r="K261" s="426"/>
      <c r="L261" s="426"/>
      <c r="M261" s="426"/>
      <c r="N261" s="399"/>
      <c r="O261" s="467">
        <f>IF(E261="",0,COUNTA(_xlfn.TEXTSPLIT(TRIM(E261),{" ",",","-","&lt;","&gt;",".","/","@","*"},,TRUE)))</f>
        <v>0</v>
      </c>
      <c r="P261" s="241" t="s">
        <v>150</v>
      </c>
      <c r="Q261" s="65"/>
    </row>
    <row r="262" spans="1:17" ht="64.95" customHeight="1" x14ac:dyDescent="0.3">
      <c r="A262" s="67"/>
      <c r="B262" s="469">
        <v>4</v>
      </c>
      <c r="C262" s="484" t="s">
        <v>415</v>
      </c>
      <c r="D262" s="485"/>
      <c r="E262" s="461"/>
      <c r="F262" s="462"/>
      <c r="G262" s="462"/>
      <c r="H262" s="462"/>
      <c r="I262" s="462"/>
      <c r="J262" s="462"/>
      <c r="K262" s="462"/>
      <c r="L262" s="462"/>
      <c r="M262" s="462"/>
      <c r="N262" s="463"/>
      <c r="O262" s="465">
        <f>IF(E262="",0,COUNTA(_xlfn.TEXTSPLIT(TRIM(E262),{" ",",","-","&lt;","&gt;",".","/","@","*"},,TRUE)))</f>
        <v>0</v>
      </c>
      <c r="P262" s="418" t="s">
        <v>151</v>
      </c>
      <c r="Q262" s="65"/>
    </row>
    <row r="263" spans="1:17" ht="64.95" customHeight="1" x14ac:dyDescent="0.3">
      <c r="A263" s="67"/>
      <c r="B263" s="470"/>
      <c r="C263" s="486" t="s">
        <v>152</v>
      </c>
      <c r="D263" s="487"/>
      <c r="E263" s="396"/>
      <c r="F263" s="464"/>
      <c r="G263" s="464"/>
      <c r="H263" s="464"/>
      <c r="I263" s="464"/>
      <c r="J263" s="464"/>
      <c r="K263" s="464"/>
      <c r="L263" s="464"/>
      <c r="M263" s="464"/>
      <c r="N263" s="397"/>
      <c r="O263" s="466">
        <f>IF(E263="",0,COUNTA(_xlfn.TEXTSPLIT(TRIM(E263),{" ",",","-","&lt;","&gt;",".","/","@","*"},,TRUE)))</f>
        <v>0</v>
      </c>
      <c r="P263" s="419"/>
      <c r="Q263" s="65"/>
    </row>
    <row r="264" spans="1:17" ht="64.95" customHeight="1" x14ac:dyDescent="0.3">
      <c r="A264" s="67"/>
      <c r="B264" s="471"/>
      <c r="C264" s="488"/>
      <c r="D264" s="489"/>
      <c r="E264" s="398"/>
      <c r="F264" s="426"/>
      <c r="G264" s="426"/>
      <c r="H264" s="426"/>
      <c r="I264" s="426"/>
      <c r="J264" s="426"/>
      <c r="K264" s="426"/>
      <c r="L264" s="426"/>
      <c r="M264" s="426"/>
      <c r="N264" s="399"/>
      <c r="O264" s="467">
        <f>IF(E264="",0,COUNTA(_xlfn.TEXTSPLIT(TRIM(E264),{" ",",","-","&lt;","&gt;",".","/","@","*"},,TRUE)))</f>
        <v>0</v>
      </c>
      <c r="P264" s="420"/>
      <c r="Q264" s="65"/>
    </row>
    <row r="265" spans="1:17" ht="48.45" customHeight="1" x14ac:dyDescent="0.3">
      <c r="A265" s="67"/>
      <c r="B265" s="469">
        <v>5</v>
      </c>
      <c r="C265" s="472" t="s">
        <v>545</v>
      </c>
      <c r="D265" s="473"/>
      <c r="E265" s="473"/>
      <c r="F265" s="473"/>
      <c r="G265" s="473"/>
      <c r="H265" s="473"/>
      <c r="I265" s="473"/>
      <c r="J265" s="473"/>
      <c r="K265" s="473"/>
      <c r="L265" s="473"/>
      <c r="M265" s="473"/>
      <c r="N265" s="473"/>
      <c r="O265" s="474"/>
      <c r="P265" s="249" t="s">
        <v>151</v>
      </c>
      <c r="Q265" s="65"/>
    </row>
    <row r="266" spans="1:17" ht="48.45" customHeight="1" x14ac:dyDescent="0.3">
      <c r="A266" s="67"/>
      <c r="B266" s="470"/>
      <c r="C266" s="475"/>
      <c r="D266" s="476"/>
      <c r="E266" s="476"/>
      <c r="F266" s="476"/>
      <c r="G266" s="476"/>
      <c r="H266" s="476"/>
      <c r="I266" s="476"/>
      <c r="J266" s="476"/>
      <c r="K266" s="476"/>
      <c r="L266" s="476"/>
      <c r="M266" s="476"/>
      <c r="N266" s="476"/>
      <c r="O266" s="477"/>
      <c r="P266" s="424" t="s">
        <v>358</v>
      </c>
      <c r="Q266" s="65"/>
    </row>
    <row r="267" spans="1:17" ht="48.45" customHeight="1" x14ac:dyDescent="0.3">
      <c r="A267" s="67"/>
      <c r="B267" s="470"/>
      <c r="C267" s="475"/>
      <c r="D267" s="476"/>
      <c r="E267" s="476"/>
      <c r="F267" s="476"/>
      <c r="G267" s="476"/>
      <c r="H267" s="476"/>
      <c r="I267" s="476"/>
      <c r="J267" s="476"/>
      <c r="K267" s="476"/>
      <c r="L267" s="476"/>
      <c r="M267" s="476"/>
      <c r="N267" s="476"/>
      <c r="O267" s="477"/>
      <c r="P267" s="424"/>
      <c r="Q267" s="65"/>
    </row>
    <row r="268" spans="1:17" ht="48.45" customHeight="1" x14ac:dyDescent="0.3">
      <c r="A268" s="67"/>
      <c r="B268" s="471"/>
      <c r="C268" s="478"/>
      <c r="D268" s="479"/>
      <c r="E268" s="479"/>
      <c r="F268" s="479"/>
      <c r="G268" s="479"/>
      <c r="H268" s="479"/>
      <c r="I268" s="479"/>
      <c r="J268" s="479"/>
      <c r="K268" s="479"/>
      <c r="L268" s="479"/>
      <c r="M268" s="479"/>
      <c r="N268" s="479"/>
      <c r="O268" s="480"/>
      <c r="P268" s="249" t="s">
        <v>359</v>
      </c>
      <c r="Q268" s="65"/>
    </row>
    <row r="269" spans="1:17" x14ac:dyDescent="0.3">
      <c r="A269" s="67"/>
      <c r="B269" s="131"/>
      <c r="C269" s="67"/>
      <c r="D269" s="67"/>
      <c r="E269" s="67"/>
      <c r="F269" s="67"/>
      <c r="G269" s="67"/>
      <c r="H269" s="67"/>
      <c r="I269" s="67"/>
      <c r="J269" s="67"/>
      <c r="K269" s="67"/>
      <c r="L269" s="67"/>
      <c r="M269" s="67"/>
      <c r="N269" s="67"/>
      <c r="O269" s="281"/>
      <c r="P269" s="123"/>
      <c r="Q269" s="65"/>
    </row>
    <row r="270" spans="1:17" ht="15" thickBot="1" x14ac:dyDescent="0.35">
      <c r="A270" s="67"/>
      <c r="B270" s="131"/>
      <c r="C270" s="67"/>
      <c r="D270" s="67"/>
      <c r="E270" s="67"/>
      <c r="F270" s="67"/>
      <c r="G270" s="67"/>
      <c r="H270" s="67"/>
      <c r="I270" s="67"/>
      <c r="J270" s="67"/>
      <c r="K270" s="67"/>
      <c r="L270" s="67"/>
      <c r="M270" s="67"/>
      <c r="N270" s="67"/>
      <c r="O270" s="281"/>
      <c r="P270" s="123"/>
      <c r="Q270" s="65"/>
    </row>
    <row r="271" spans="1:17" ht="37.200000000000003" customHeight="1" thickBot="1" x14ac:dyDescent="0.35">
      <c r="A271" s="67"/>
      <c r="B271" s="405" t="s">
        <v>392</v>
      </c>
      <c r="C271" s="406"/>
      <c r="D271" s="406"/>
      <c r="E271" s="406"/>
      <c r="F271" s="406"/>
      <c r="G271" s="406"/>
      <c r="H271" s="406"/>
      <c r="I271" s="406"/>
      <c r="J271" s="406"/>
      <c r="K271" s="406"/>
      <c r="L271" s="406"/>
      <c r="M271" s="406"/>
      <c r="N271" s="407"/>
      <c r="O271" s="113" t="s">
        <v>363</v>
      </c>
      <c r="P271" s="132" t="s">
        <v>36</v>
      </c>
      <c r="Q271" s="65"/>
    </row>
    <row r="272" spans="1:17" ht="45.45" customHeight="1" x14ac:dyDescent="0.3">
      <c r="A272" s="67"/>
      <c r="B272" s="481">
        <v>1</v>
      </c>
      <c r="C272" s="423" t="s">
        <v>153</v>
      </c>
      <c r="D272" s="442"/>
      <c r="E272" s="461"/>
      <c r="F272" s="462"/>
      <c r="G272" s="462"/>
      <c r="H272" s="462"/>
      <c r="I272" s="462"/>
      <c r="J272" s="462"/>
      <c r="K272" s="462"/>
      <c r="L272" s="462"/>
      <c r="M272" s="462"/>
      <c r="N272" s="463"/>
      <c r="O272" s="465">
        <f>IF(E272="",0,COUNTA(_xlfn.TEXTSPLIT(TRIM(E272),{" ",",","-","&lt;","&gt;",".","/","@","*"},,TRUE)))</f>
        <v>0</v>
      </c>
      <c r="P272" s="115" t="s">
        <v>154</v>
      </c>
      <c r="Q272" s="65"/>
    </row>
    <row r="273" spans="1:17" x14ac:dyDescent="0.3">
      <c r="A273" s="67"/>
      <c r="B273" s="482"/>
      <c r="C273" s="424"/>
      <c r="D273" s="443"/>
      <c r="E273" s="396"/>
      <c r="F273" s="464"/>
      <c r="G273" s="464"/>
      <c r="H273" s="464"/>
      <c r="I273" s="464"/>
      <c r="J273" s="464"/>
      <c r="K273" s="464"/>
      <c r="L273" s="464"/>
      <c r="M273" s="464"/>
      <c r="N273" s="397"/>
      <c r="O273" s="466"/>
      <c r="P273" s="133" t="s">
        <v>155</v>
      </c>
      <c r="Q273" s="65"/>
    </row>
    <row r="274" spans="1:17" ht="42.45" customHeight="1" x14ac:dyDescent="0.3">
      <c r="A274" s="67"/>
      <c r="B274" s="482"/>
      <c r="C274" s="424"/>
      <c r="D274" s="443"/>
      <c r="E274" s="396"/>
      <c r="F274" s="464"/>
      <c r="G274" s="464"/>
      <c r="H274" s="464"/>
      <c r="I274" s="464"/>
      <c r="J274" s="464"/>
      <c r="K274" s="464"/>
      <c r="L274" s="464"/>
      <c r="M274" s="464"/>
      <c r="N274" s="397"/>
      <c r="O274" s="466"/>
      <c r="P274" s="115" t="s">
        <v>156</v>
      </c>
      <c r="Q274" s="65"/>
    </row>
    <row r="275" spans="1:17" x14ac:dyDescent="0.3">
      <c r="A275" s="67"/>
      <c r="B275" s="482"/>
      <c r="C275" s="424"/>
      <c r="D275" s="443"/>
      <c r="E275" s="396"/>
      <c r="F275" s="464"/>
      <c r="G275" s="464"/>
      <c r="H275" s="464"/>
      <c r="I275" s="464"/>
      <c r="J275" s="464"/>
      <c r="K275" s="464"/>
      <c r="L275" s="464"/>
      <c r="M275" s="464"/>
      <c r="N275" s="397"/>
      <c r="O275" s="466"/>
      <c r="P275" s="133" t="s">
        <v>157</v>
      </c>
      <c r="Q275" s="65"/>
    </row>
    <row r="276" spans="1:17" ht="42.45" customHeight="1" x14ac:dyDescent="0.3">
      <c r="A276" s="67"/>
      <c r="B276" s="482"/>
      <c r="C276" s="424"/>
      <c r="D276" s="443"/>
      <c r="E276" s="396"/>
      <c r="F276" s="464"/>
      <c r="G276" s="464"/>
      <c r="H276" s="464"/>
      <c r="I276" s="464"/>
      <c r="J276" s="464"/>
      <c r="K276" s="464"/>
      <c r="L276" s="464"/>
      <c r="M276" s="464"/>
      <c r="N276" s="397"/>
      <c r="O276" s="466"/>
      <c r="P276" s="332" t="s">
        <v>401</v>
      </c>
      <c r="Q276" s="65"/>
    </row>
    <row r="277" spans="1:17" x14ac:dyDescent="0.3">
      <c r="A277" s="67"/>
      <c r="B277" s="482"/>
      <c r="C277" s="424"/>
      <c r="D277" s="443"/>
      <c r="E277" s="396"/>
      <c r="F277" s="464"/>
      <c r="G277" s="464"/>
      <c r="H277" s="464"/>
      <c r="I277" s="464"/>
      <c r="J277" s="464"/>
      <c r="K277" s="464"/>
      <c r="L277" s="464"/>
      <c r="M277" s="464"/>
      <c r="N277" s="397"/>
      <c r="O277" s="466"/>
      <c r="P277" s="133" t="s">
        <v>158</v>
      </c>
      <c r="Q277" s="65"/>
    </row>
    <row r="278" spans="1:17" ht="42.45" customHeight="1" x14ac:dyDescent="0.3">
      <c r="A278" s="67"/>
      <c r="B278" s="482"/>
      <c r="C278" s="424"/>
      <c r="D278" s="443"/>
      <c r="E278" s="396"/>
      <c r="F278" s="464"/>
      <c r="G278" s="464"/>
      <c r="H278" s="464"/>
      <c r="I278" s="464"/>
      <c r="J278" s="464"/>
      <c r="K278" s="464"/>
      <c r="L278" s="464"/>
      <c r="M278" s="464"/>
      <c r="N278" s="397"/>
      <c r="O278" s="466"/>
      <c r="P278" s="115" t="s">
        <v>159</v>
      </c>
      <c r="Q278" s="65"/>
    </row>
    <row r="279" spans="1:17" ht="29.4" thickBot="1" x14ac:dyDescent="0.35">
      <c r="A279" s="67"/>
      <c r="B279" s="483"/>
      <c r="C279" s="425"/>
      <c r="D279" s="444"/>
      <c r="E279" s="398"/>
      <c r="F279" s="426"/>
      <c r="G279" s="426"/>
      <c r="H279" s="426"/>
      <c r="I279" s="426"/>
      <c r="J279" s="426"/>
      <c r="K279" s="426"/>
      <c r="L279" s="426"/>
      <c r="M279" s="426"/>
      <c r="N279" s="399"/>
      <c r="O279" s="467"/>
      <c r="P279" s="248" t="s">
        <v>160</v>
      </c>
      <c r="Q279" s="65"/>
    </row>
    <row r="280" spans="1:17" ht="32.700000000000003" customHeight="1" x14ac:dyDescent="0.3">
      <c r="A280" s="67"/>
      <c r="B280" s="458">
        <v>2</v>
      </c>
      <c r="C280" s="423" t="s">
        <v>161</v>
      </c>
      <c r="D280" s="442"/>
      <c r="E280" s="461"/>
      <c r="F280" s="462"/>
      <c r="G280" s="462"/>
      <c r="H280" s="462"/>
      <c r="I280" s="462"/>
      <c r="J280" s="462"/>
      <c r="K280" s="462"/>
      <c r="L280" s="462"/>
      <c r="M280" s="462"/>
      <c r="N280" s="463"/>
      <c r="O280" s="465">
        <f>IF(E280="",0,COUNTA(_xlfn.TEXTSPLIT(TRIM(E280),{" ",",","-","&lt;","&gt;",".","/","@","*"},,TRUE)))</f>
        <v>0</v>
      </c>
      <c r="P280" s="468" t="s">
        <v>162</v>
      </c>
      <c r="Q280" s="65"/>
    </row>
    <row r="281" spans="1:17" ht="52.2" customHeight="1" x14ac:dyDescent="0.3">
      <c r="A281" s="67"/>
      <c r="B281" s="459"/>
      <c r="C281" s="424" t="s">
        <v>163</v>
      </c>
      <c r="D281" s="443"/>
      <c r="E281" s="396"/>
      <c r="F281" s="464"/>
      <c r="G281" s="464"/>
      <c r="H281" s="464"/>
      <c r="I281" s="464"/>
      <c r="J281" s="464"/>
      <c r="K281" s="464"/>
      <c r="L281" s="464"/>
      <c r="M281" s="464"/>
      <c r="N281" s="397"/>
      <c r="O281" s="466">
        <f>IF(E281="",0,COUNTA(_xlfn.TEXTSPLIT(TRIM(E281),{" ",",","-","&lt;","&gt;",".","/","@","*"},,TRUE)))</f>
        <v>0</v>
      </c>
      <c r="P281" s="457"/>
      <c r="Q281" s="65"/>
    </row>
    <row r="282" spans="1:17" ht="43.2" x14ac:dyDescent="0.3">
      <c r="A282" s="67"/>
      <c r="B282" s="459"/>
      <c r="C282" s="424"/>
      <c r="D282" s="443"/>
      <c r="E282" s="396"/>
      <c r="F282" s="464"/>
      <c r="G282" s="464"/>
      <c r="H282" s="464"/>
      <c r="I282" s="464"/>
      <c r="J282" s="464"/>
      <c r="K282" s="464"/>
      <c r="L282" s="464"/>
      <c r="M282" s="464"/>
      <c r="N282" s="397"/>
      <c r="O282" s="466">
        <f>IF(E282="",0,COUNTA(_xlfn.TEXTSPLIT(TRIM(E282),{" ",",","-","&lt;","&gt;",".","/","@","*"},,TRUE)))</f>
        <v>0</v>
      </c>
      <c r="P282" s="115" t="s">
        <v>164</v>
      </c>
      <c r="Q282" s="65"/>
    </row>
    <row r="283" spans="1:17" ht="15" customHeight="1" x14ac:dyDescent="0.3">
      <c r="A283" s="67"/>
      <c r="B283" s="459"/>
      <c r="C283" s="424"/>
      <c r="D283" s="443"/>
      <c r="E283" s="396"/>
      <c r="F283" s="464"/>
      <c r="G283" s="464"/>
      <c r="H283" s="464"/>
      <c r="I283" s="464"/>
      <c r="J283" s="464"/>
      <c r="K283" s="464"/>
      <c r="L283" s="464"/>
      <c r="M283" s="464"/>
      <c r="N283" s="397"/>
      <c r="O283" s="466">
        <f>IF(E283="",0,COUNTA(_xlfn.TEXTSPLIT(TRIM(E283),{" ",",","-","&lt;","&gt;",".","/","@","*"},,TRUE)))</f>
        <v>0</v>
      </c>
      <c r="P283" s="457" t="s">
        <v>165</v>
      </c>
      <c r="Q283" s="65"/>
    </row>
    <row r="284" spans="1:17" ht="52.2" customHeight="1" x14ac:dyDescent="0.3">
      <c r="A284" s="67"/>
      <c r="B284" s="459"/>
      <c r="C284" s="424" t="s">
        <v>166</v>
      </c>
      <c r="D284" s="443"/>
      <c r="E284" s="396"/>
      <c r="F284" s="464"/>
      <c r="G284" s="464"/>
      <c r="H284" s="464"/>
      <c r="I284" s="464"/>
      <c r="J284" s="464"/>
      <c r="K284" s="464"/>
      <c r="L284" s="464"/>
      <c r="M284" s="464"/>
      <c r="N284" s="397"/>
      <c r="O284" s="466">
        <f>IF(E284="",0,COUNTA(_xlfn.TEXTSPLIT(TRIM(E284),{" ",",","-","&lt;","&gt;",".","/","@","*"},,TRUE)))</f>
        <v>0</v>
      </c>
      <c r="P284" s="457"/>
      <c r="Q284" s="65"/>
    </row>
    <row r="285" spans="1:17" ht="15" customHeight="1" x14ac:dyDescent="0.3">
      <c r="A285" s="67"/>
      <c r="B285" s="459"/>
      <c r="C285" s="424"/>
      <c r="D285" s="443"/>
      <c r="E285" s="396"/>
      <c r="F285" s="464"/>
      <c r="G285" s="464"/>
      <c r="H285" s="464"/>
      <c r="I285" s="464"/>
      <c r="J285" s="464"/>
      <c r="K285" s="464"/>
      <c r="L285" s="464"/>
      <c r="M285" s="464"/>
      <c r="N285" s="397"/>
      <c r="O285" s="466">
        <f>IF(E285="",0,COUNTA(_xlfn.TEXTSPLIT(TRIM(E285),{" ",",","-","&lt;","&gt;",".","/","@","*"},,TRUE)))</f>
        <v>0</v>
      </c>
      <c r="P285" s="457" t="s">
        <v>167</v>
      </c>
      <c r="Q285" s="65"/>
    </row>
    <row r="286" spans="1:17" ht="22.95" customHeight="1" x14ac:dyDescent="0.3">
      <c r="A286" s="67"/>
      <c r="B286" s="459"/>
      <c r="C286" s="424"/>
      <c r="D286" s="443"/>
      <c r="E286" s="396"/>
      <c r="F286" s="464"/>
      <c r="G286" s="464"/>
      <c r="H286" s="464"/>
      <c r="I286" s="464"/>
      <c r="J286" s="464"/>
      <c r="K286" s="464"/>
      <c r="L286" s="464"/>
      <c r="M286" s="464"/>
      <c r="N286" s="397"/>
      <c r="O286" s="466">
        <f>IF(E286="",0,COUNTA(_xlfn.TEXTSPLIT(TRIM(E286),{" ",",","-","&lt;","&gt;",".","/","@","*"},,TRUE)))</f>
        <v>0</v>
      </c>
      <c r="P286" s="457"/>
      <c r="Q286" s="65"/>
    </row>
    <row r="287" spans="1:17" ht="52.2" customHeight="1" x14ac:dyDescent="0.3">
      <c r="A287" s="67"/>
      <c r="B287" s="459"/>
      <c r="C287" s="424" t="s">
        <v>168</v>
      </c>
      <c r="D287" s="443"/>
      <c r="E287" s="396"/>
      <c r="F287" s="464"/>
      <c r="G287" s="464"/>
      <c r="H287" s="464"/>
      <c r="I287" s="464"/>
      <c r="J287" s="464"/>
      <c r="K287" s="464"/>
      <c r="L287" s="464"/>
      <c r="M287" s="464"/>
      <c r="N287" s="397"/>
      <c r="O287" s="466">
        <f>IF(E287="",0,COUNTA(_xlfn.TEXTSPLIT(TRIM(E287),{" ",",","-","&lt;","&gt;",".","/","@","*"},,TRUE)))</f>
        <v>0</v>
      </c>
      <c r="P287" s="457" t="s">
        <v>169</v>
      </c>
      <c r="Q287" s="65"/>
    </row>
    <row r="288" spans="1:17" x14ac:dyDescent="0.3">
      <c r="A288" s="67"/>
      <c r="B288" s="459"/>
      <c r="C288" s="424"/>
      <c r="D288" s="443"/>
      <c r="E288" s="396"/>
      <c r="F288" s="464"/>
      <c r="G288" s="464"/>
      <c r="H288" s="464"/>
      <c r="I288" s="464"/>
      <c r="J288" s="464"/>
      <c r="K288" s="464"/>
      <c r="L288" s="464"/>
      <c r="M288" s="464"/>
      <c r="N288" s="397"/>
      <c r="O288" s="466">
        <f>IF(E288="",0,COUNTA(_xlfn.TEXTSPLIT(TRIM(E288),{" ",",","-","&lt;","&gt;",".","/","@","*"},,TRUE)))</f>
        <v>0</v>
      </c>
      <c r="P288" s="457"/>
      <c r="Q288" s="65"/>
    </row>
    <row r="289" spans="1:17" ht="15" customHeight="1" x14ac:dyDescent="0.3">
      <c r="A289" s="67"/>
      <c r="B289" s="459"/>
      <c r="C289" s="424"/>
      <c r="D289" s="443"/>
      <c r="E289" s="396"/>
      <c r="F289" s="464"/>
      <c r="G289" s="464"/>
      <c r="H289" s="464"/>
      <c r="I289" s="464"/>
      <c r="J289" s="464"/>
      <c r="K289" s="464"/>
      <c r="L289" s="464"/>
      <c r="M289" s="464"/>
      <c r="N289" s="397"/>
      <c r="O289" s="466">
        <f>IF(E289="",0,COUNTA(_xlfn.TEXTSPLIT(TRIM(E289),{" ",",","-","&lt;","&gt;",".","/","@","*"},,TRUE)))</f>
        <v>0</v>
      </c>
      <c r="P289" s="457" t="s">
        <v>170</v>
      </c>
      <c r="Q289" s="65"/>
    </row>
    <row r="290" spans="1:17" ht="112.2" customHeight="1" x14ac:dyDescent="0.3">
      <c r="A290" s="67"/>
      <c r="B290" s="460"/>
      <c r="C290" s="424"/>
      <c r="D290" s="443"/>
      <c r="E290" s="398"/>
      <c r="F290" s="426"/>
      <c r="G290" s="426"/>
      <c r="H290" s="426"/>
      <c r="I290" s="426"/>
      <c r="J290" s="426"/>
      <c r="K290" s="426"/>
      <c r="L290" s="426"/>
      <c r="M290" s="426"/>
      <c r="N290" s="399"/>
      <c r="O290" s="467">
        <f>IF(E290="",0,COUNTA(_xlfn.TEXTSPLIT(TRIM(E290),{" ",",","-","&lt;","&gt;",".","/","@","*"},,TRUE)))</f>
        <v>0</v>
      </c>
      <c r="P290" s="457"/>
      <c r="Q290" s="65"/>
    </row>
    <row r="291" spans="1:17" x14ac:dyDescent="0.3">
      <c r="A291" s="67"/>
      <c r="B291" s="134"/>
      <c r="C291" s="53"/>
      <c r="D291" s="53"/>
      <c r="E291" s="53"/>
      <c r="F291" s="53"/>
      <c r="G291" s="53"/>
      <c r="H291" s="53"/>
      <c r="I291" s="53"/>
      <c r="J291" s="53"/>
      <c r="K291" s="53"/>
      <c r="L291" s="53"/>
      <c r="M291" s="53"/>
      <c r="N291" s="53"/>
      <c r="O291" s="54"/>
      <c r="P291" s="53"/>
      <c r="Q291" s="65"/>
    </row>
    <row r="292" spans="1:17" ht="14.7" customHeight="1" x14ac:dyDescent="0.3">
      <c r="A292" s="67"/>
      <c r="B292" s="430" t="s">
        <v>393</v>
      </c>
      <c r="C292" s="431"/>
      <c r="D292" s="431"/>
      <c r="E292" s="431"/>
      <c r="F292" s="431"/>
      <c r="G292" s="431"/>
      <c r="H292" s="431"/>
      <c r="I292" s="431"/>
      <c r="J292" s="431"/>
      <c r="K292" s="431"/>
      <c r="L292" s="431"/>
      <c r="M292" s="431"/>
      <c r="N292" s="432"/>
      <c r="O292" s="436" t="s">
        <v>363</v>
      </c>
      <c r="P292" s="436" t="s">
        <v>36</v>
      </c>
      <c r="Q292" s="65"/>
    </row>
    <row r="293" spans="1:17" ht="33" customHeight="1" x14ac:dyDescent="0.3">
      <c r="A293" s="67"/>
      <c r="B293" s="433"/>
      <c r="C293" s="434"/>
      <c r="D293" s="434"/>
      <c r="E293" s="434"/>
      <c r="F293" s="434"/>
      <c r="G293" s="434"/>
      <c r="H293" s="434"/>
      <c r="I293" s="434"/>
      <c r="J293" s="434"/>
      <c r="K293" s="434"/>
      <c r="L293" s="434"/>
      <c r="M293" s="434"/>
      <c r="N293" s="435"/>
      <c r="O293" s="437"/>
      <c r="P293" s="437"/>
      <c r="Q293" s="65"/>
    </row>
    <row r="294" spans="1:17" ht="14.55" customHeight="1" x14ac:dyDescent="0.3">
      <c r="A294" s="67"/>
      <c r="B294" s="439">
        <v>1</v>
      </c>
      <c r="C294" s="423" t="s">
        <v>419</v>
      </c>
      <c r="D294" s="442"/>
      <c r="E294" s="445"/>
      <c r="F294" s="446"/>
      <c r="G294" s="446"/>
      <c r="H294" s="446"/>
      <c r="I294" s="446"/>
      <c r="J294" s="446"/>
      <c r="K294" s="446"/>
      <c r="L294" s="446"/>
      <c r="M294" s="446"/>
      <c r="N294" s="447"/>
      <c r="O294" s="454">
        <f>IF(E294="",0,COUNTA(_xlfn.TEXTSPLIT(TRIM(E294),{" ",",","-","&lt;","&gt;",".","/","@","*"},,TRUE)))</f>
        <v>0</v>
      </c>
      <c r="P294" s="438"/>
      <c r="Q294" s="65"/>
    </row>
    <row r="295" spans="1:17" x14ac:dyDescent="0.3">
      <c r="A295" s="67"/>
      <c r="B295" s="440"/>
      <c r="C295" s="424"/>
      <c r="D295" s="443"/>
      <c r="E295" s="448"/>
      <c r="F295" s="449"/>
      <c r="G295" s="449"/>
      <c r="H295" s="449"/>
      <c r="I295" s="449"/>
      <c r="J295" s="449"/>
      <c r="K295" s="449"/>
      <c r="L295" s="449"/>
      <c r="M295" s="449"/>
      <c r="N295" s="450"/>
      <c r="O295" s="455">
        <f>IF(E295="",0,COUNTA(_xlfn.TEXTSPLIT(TRIM(E295),{" ",",","-","&lt;","&gt;",".","/","@","*"},,TRUE)))</f>
        <v>0</v>
      </c>
      <c r="P295" s="438"/>
      <c r="Q295" s="65"/>
    </row>
    <row r="296" spans="1:17" x14ac:dyDescent="0.3">
      <c r="A296" s="67"/>
      <c r="B296" s="440"/>
      <c r="C296" s="424"/>
      <c r="D296" s="443"/>
      <c r="E296" s="448"/>
      <c r="F296" s="449"/>
      <c r="G296" s="449"/>
      <c r="H296" s="449"/>
      <c r="I296" s="449"/>
      <c r="J296" s="449"/>
      <c r="K296" s="449"/>
      <c r="L296" s="449"/>
      <c r="M296" s="449"/>
      <c r="N296" s="450"/>
      <c r="O296" s="455">
        <f>IF(E296="",0,COUNTA(_xlfn.TEXTSPLIT(TRIM(E296),{" ",",","-","&lt;","&gt;",".","/","@","*"},,TRUE)))</f>
        <v>0</v>
      </c>
      <c r="P296" s="438"/>
      <c r="Q296" s="65"/>
    </row>
    <row r="297" spans="1:17" x14ac:dyDescent="0.3">
      <c r="A297" s="67"/>
      <c r="B297" s="440"/>
      <c r="C297" s="424"/>
      <c r="D297" s="443"/>
      <c r="E297" s="448"/>
      <c r="F297" s="449"/>
      <c r="G297" s="449"/>
      <c r="H297" s="449"/>
      <c r="I297" s="449"/>
      <c r="J297" s="449"/>
      <c r="K297" s="449"/>
      <c r="L297" s="449"/>
      <c r="M297" s="449"/>
      <c r="N297" s="450"/>
      <c r="O297" s="455">
        <f>IF(E297="",0,COUNTA(_xlfn.TEXTSPLIT(TRIM(E297),{" ",",","-","&lt;","&gt;",".","/","@","*"},,TRUE)))</f>
        <v>0</v>
      </c>
      <c r="P297" s="438"/>
      <c r="Q297" s="65"/>
    </row>
    <row r="298" spans="1:17" x14ac:dyDescent="0.3">
      <c r="A298" s="67"/>
      <c r="B298" s="440"/>
      <c r="C298" s="424"/>
      <c r="D298" s="443"/>
      <c r="E298" s="448"/>
      <c r="F298" s="449"/>
      <c r="G298" s="449"/>
      <c r="H298" s="449"/>
      <c r="I298" s="449"/>
      <c r="J298" s="449"/>
      <c r="K298" s="449"/>
      <c r="L298" s="449"/>
      <c r="M298" s="449"/>
      <c r="N298" s="450"/>
      <c r="O298" s="455">
        <f>IF(E298="",0,COUNTA(_xlfn.TEXTSPLIT(TRIM(E298),{" ",",","-","&lt;","&gt;",".","/","@","*"},,TRUE)))</f>
        <v>0</v>
      </c>
      <c r="P298" s="438"/>
      <c r="Q298" s="65"/>
    </row>
    <row r="299" spans="1:17" x14ac:dyDescent="0.3">
      <c r="A299" s="67"/>
      <c r="B299" s="440"/>
      <c r="C299" s="424"/>
      <c r="D299" s="443"/>
      <c r="E299" s="448"/>
      <c r="F299" s="449"/>
      <c r="G299" s="449"/>
      <c r="H299" s="449"/>
      <c r="I299" s="449"/>
      <c r="J299" s="449"/>
      <c r="K299" s="449"/>
      <c r="L299" s="449"/>
      <c r="M299" s="449"/>
      <c r="N299" s="450"/>
      <c r="O299" s="455">
        <f>IF(E299="",0,COUNTA(_xlfn.TEXTSPLIT(TRIM(E299),{" ",",","-","&lt;","&gt;",".","/","@","*"},,TRUE)))</f>
        <v>0</v>
      </c>
      <c r="P299" s="438"/>
      <c r="Q299" s="65"/>
    </row>
    <row r="300" spans="1:17" x14ac:dyDescent="0.3">
      <c r="A300" s="67"/>
      <c r="B300" s="440"/>
      <c r="C300" s="424"/>
      <c r="D300" s="443"/>
      <c r="E300" s="448"/>
      <c r="F300" s="449"/>
      <c r="G300" s="449"/>
      <c r="H300" s="449"/>
      <c r="I300" s="449"/>
      <c r="J300" s="449"/>
      <c r="K300" s="449"/>
      <c r="L300" s="449"/>
      <c r="M300" s="449"/>
      <c r="N300" s="450"/>
      <c r="O300" s="455">
        <f>IF(E300="",0,COUNTA(_xlfn.TEXTSPLIT(TRIM(E300),{" ",",","-","&lt;","&gt;",".","/","@","*"},,TRUE)))</f>
        <v>0</v>
      </c>
      <c r="P300" s="438"/>
      <c r="Q300" s="65"/>
    </row>
    <row r="301" spans="1:17" x14ac:dyDescent="0.3">
      <c r="A301" s="67"/>
      <c r="B301" s="440"/>
      <c r="C301" s="424"/>
      <c r="D301" s="443"/>
      <c r="E301" s="448"/>
      <c r="F301" s="449"/>
      <c r="G301" s="449"/>
      <c r="H301" s="449"/>
      <c r="I301" s="449"/>
      <c r="J301" s="449"/>
      <c r="K301" s="449"/>
      <c r="L301" s="449"/>
      <c r="M301" s="449"/>
      <c r="N301" s="450"/>
      <c r="O301" s="455">
        <f>IF(E301="",0,COUNTA(_xlfn.TEXTSPLIT(TRIM(E301),{" ",",","-","&lt;","&gt;",".","/","@","*"},,TRUE)))</f>
        <v>0</v>
      </c>
      <c r="P301" s="438"/>
      <c r="Q301" s="65"/>
    </row>
    <row r="302" spans="1:17" ht="28.95" customHeight="1" x14ac:dyDescent="0.3">
      <c r="A302" s="67"/>
      <c r="B302" s="441"/>
      <c r="C302" s="425"/>
      <c r="D302" s="444"/>
      <c r="E302" s="451"/>
      <c r="F302" s="452"/>
      <c r="G302" s="452"/>
      <c r="H302" s="452"/>
      <c r="I302" s="452"/>
      <c r="J302" s="452"/>
      <c r="K302" s="452"/>
      <c r="L302" s="452"/>
      <c r="M302" s="452"/>
      <c r="N302" s="453"/>
      <c r="O302" s="456">
        <f>IF(E302="",0,COUNTA(_xlfn.TEXTSPLIT(TRIM(E302),{" ",",","-","&lt;","&gt;",".","/","@","*"},,TRUE)))</f>
        <v>0</v>
      </c>
      <c r="P302" s="438"/>
      <c r="Q302" s="65"/>
    </row>
  </sheetData>
  <dataConsolidate/>
  <mergeCells count="369">
    <mergeCell ref="B17:B24"/>
    <mergeCell ref="C17:D24"/>
    <mergeCell ref="E17:N24"/>
    <mergeCell ref="O17:O24"/>
    <mergeCell ref="B25:B44"/>
    <mergeCell ref="C25:D26"/>
    <mergeCell ref="L25:L26"/>
    <mergeCell ref="O25:O26"/>
    <mergeCell ref="C39:D44"/>
    <mergeCell ref="E39:H39"/>
    <mergeCell ref="I44:N44"/>
    <mergeCell ref="C27:D38"/>
    <mergeCell ref="E34:H34"/>
    <mergeCell ref="E35:H35"/>
    <mergeCell ref="E36:H36"/>
    <mergeCell ref="E37:H37"/>
    <mergeCell ref="E38:H38"/>
    <mergeCell ref="B5:Q5"/>
    <mergeCell ref="C6:E6"/>
    <mergeCell ref="B8:N9"/>
    <mergeCell ref="O8:O9"/>
    <mergeCell ref="P8:P9"/>
    <mergeCell ref="B10:B16"/>
    <mergeCell ref="C10:D16"/>
    <mergeCell ref="E10:N16"/>
    <mergeCell ref="O10:O16"/>
    <mergeCell ref="P10:P16"/>
    <mergeCell ref="P25:P38"/>
    <mergeCell ref="I25:I26"/>
    <mergeCell ref="B59:B64"/>
    <mergeCell ref="C59:D64"/>
    <mergeCell ref="E59:N64"/>
    <mergeCell ref="O59:O64"/>
    <mergeCell ref="P59:P64"/>
    <mergeCell ref="B65:B73"/>
    <mergeCell ref="C65:D73"/>
    <mergeCell ref="E65:F67"/>
    <mergeCell ref="G65:N67"/>
    <mergeCell ref="O65:O67"/>
    <mergeCell ref="P65:P67"/>
    <mergeCell ref="E68:F70"/>
    <mergeCell ref="G68:N70"/>
    <mergeCell ref="O68:O70"/>
    <mergeCell ref="P68:P70"/>
    <mergeCell ref="E71:F73"/>
    <mergeCell ref="G71:N73"/>
    <mergeCell ref="O71:O73"/>
    <mergeCell ref="P71:P73"/>
    <mergeCell ref="C47:D58"/>
    <mergeCell ref="C45:D46"/>
    <mergeCell ref="I45:I46"/>
    <mergeCell ref="B74:B91"/>
    <mergeCell ref="C74:D91"/>
    <mergeCell ref="E74:N91"/>
    <mergeCell ref="O74:O91"/>
    <mergeCell ref="P74:P76"/>
    <mergeCell ref="P77:P79"/>
    <mergeCell ref="P80:P82"/>
    <mergeCell ref="P83:P85"/>
    <mergeCell ref="P86:P88"/>
    <mergeCell ref="P89:P91"/>
    <mergeCell ref="B92:B101"/>
    <mergeCell ref="C92:D101"/>
    <mergeCell ref="E92:H95"/>
    <mergeCell ref="I92:O95"/>
    <mergeCell ref="P92:P101"/>
    <mergeCell ref="E96:H100"/>
    <mergeCell ref="I96:O100"/>
    <mergeCell ref="E101:H101"/>
    <mergeCell ref="I101:N101"/>
    <mergeCell ref="B105:B110"/>
    <mergeCell ref="C105:D107"/>
    <mergeCell ref="E105:N110"/>
    <mergeCell ref="O105:O110"/>
    <mergeCell ref="P105:P106"/>
    <mergeCell ref="P107:P108"/>
    <mergeCell ref="C108:D110"/>
    <mergeCell ref="B102:B104"/>
    <mergeCell ref="C102:D104"/>
    <mergeCell ref="E102:H102"/>
    <mergeCell ref="I102:O102"/>
    <mergeCell ref="P102:P104"/>
    <mergeCell ref="E103:H103"/>
    <mergeCell ref="I103:O103"/>
    <mergeCell ref="E104:H104"/>
    <mergeCell ref="I104:O104"/>
    <mergeCell ref="E115:F116"/>
    <mergeCell ref="G115:N116"/>
    <mergeCell ref="O115:O116"/>
    <mergeCell ref="P115:P116"/>
    <mergeCell ref="C117:D117"/>
    <mergeCell ref="E117:N117"/>
    <mergeCell ref="B111:B116"/>
    <mergeCell ref="C111:D116"/>
    <mergeCell ref="E111:F112"/>
    <mergeCell ref="G111:N112"/>
    <mergeCell ref="O111:O112"/>
    <mergeCell ref="P111:P112"/>
    <mergeCell ref="E113:F114"/>
    <mergeCell ref="G113:N114"/>
    <mergeCell ref="O113:O114"/>
    <mergeCell ref="P113:P114"/>
    <mergeCell ref="C118:D118"/>
    <mergeCell ref="E118:N118"/>
    <mergeCell ref="B119:B127"/>
    <mergeCell ref="C119:D120"/>
    <mergeCell ref="E119:O127"/>
    <mergeCell ref="P119:P120"/>
    <mergeCell ref="C121:D127"/>
    <mergeCell ref="P121:P122"/>
    <mergeCell ref="P123:P127"/>
    <mergeCell ref="B134:B135"/>
    <mergeCell ref="C134:D135"/>
    <mergeCell ref="E134:N135"/>
    <mergeCell ref="O134:O135"/>
    <mergeCell ref="P134:P135"/>
    <mergeCell ref="C136:D136"/>
    <mergeCell ref="E136:N136"/>
    <mergeCell ref="B130:N130"/>
    <mergeCell ref="B131:B133"/>
    <mergeCell ref="C131:D133"/>
    <mergeCell ref="E131:N133"/>
    <mergeCell ref="O131:O133"/>
    <mergeCell ref="P131:P133"/>
    <mergeCell ref="E143:F145"/>
    <mergeCell ref="G143:N145"/>
    <mergeCell ref="O143:O145"/>
    <mergeCell ref="P143:P145"/>
    <mergeCell ref="E146:F148"/>
    <mergeCell ref="G146:N148"/>
    <mergeCell ref="O146:O148"/>
    <mergeCell ref="P146:P148"/>
    <mergeCell ref="B137:B151"/>
    <mergeCell ref="C137:D151"/>
    <mergeCell ref="E137:F139"/>
    <mergeCell ref="G137:N139"/>
    <mergeCell ref="O137:O139"/>
    <mergeCell ref="P137:P139"/>
    <mergeCell ref="E140:F142"/>
    <mergeCell ref="G140:N142"/>
    <mergeCell ref="O140:O142"/>
    <mergeCell ref="P140:P142"/>
    <mergeCell ref="E149:F151"/>
    <mergeCell ref="G149:N151"/>
    <mergeCell ref="O149:O151"/>
    <mergeCell ref="P149:P151"/>
    <mergeCell ref="B154:N154"/>
    <mergeCell ref="B155:B159"/>
    <mergeCell ref="C155:D159"/>
    <mergeCell ref="E155:N159"/>
    <mergeCell ref="O155:O159"/>
    <mergeCell ref="P155:P159"/>
    <mergeCell ref="C171:P171"/>
    <mergeCell ref="B173:N173"/>
    <mergeCell ref="B174:B179"/>
    <mergeCell ref="C174:D179"/>
    <mergeCell ref="E174:N179"/>
    <mergeCell ref="O174:O179"/>
    <mergeCell ref="P174:P179"/>
    <mergeCell ref="B160:B161"/>
    <mergeCell ref="C160:D161"/>
    <mergeCell ref="E160:N161"/>
    <mergeCell ref="O160:O161"/>
    <mergeCell ref="P160:P161"/>
    <mergeCell ref="B162:B170"/>
    <mergeCell ref="C162:D170"/>
    <mergeCell ref="E162:N170"/>
    <mergeCell ref="O162:O170"/>
    <mergeCell ref="P167:P170"/>
    <mergeCell ref="P195:P196"/>
    <mergeCell ref="P198:P199"/>
    <mergeCell ref="P200:P201"/>
    <mergeCell ref="B202:B205"/>
    <mergeCell ref="C202:D205"/>
    <mergeCell ref="E202:N205"/>
    <mergeCell ref="O202:O205"/>
    <mergeCell ref="P204:P205"/>
    <mergeCell ref="B180:B183"/>
    <mergeCell ref="C180:D183"/>
    <mergeCell ref="E180:N183"/>
    <mergeCell ref="O180:O183"/>
    <mergeCell ref="P182:P183"/>
    <mergeCell ref="B184:B201"/>
    <mergeCell ref="C184:D201"/>
    <mergeCell ref="E184:N201"/>
    <mergeCell ref="O184:O201"/>
    <mergeCell ref="P184:P187"/>
    <mergeCell ref="B206:B210"/>
    <mergeCell ref="C206:D210"/>
    <mergeCell ref="E206:N210"/>
    <mergeCell ref="O206:O210"/>
    <mergeCell ref="P209:P210"/>
    <mergeCell ref="B211:B213"/>
    <mergeCell ref="C211:D213"/>
    <mergeCell ref="E211:N213"/>
    <mergeCell ref="O211:O213"/>
    <mergeCell ref="P211:P213"/>
    <mergeCell ref="B221:B225"/>
    <mergeCell ref="C221:D225"/>
    <mergeCell ref="E221:N225"/>
    <mergeCell ref="O221:O225"/>
    <mergeCell ref="P221:P224"/>
    <mergeCell ref="B228:P228"/>
    <mergeCell ref="B214:B216"/>
    <mergeCell ref="C214:D216"/>
    <mergeCell ref="E214:N216"/>
    <mergeCell ref="O214:O216"/>
    <mergeCell ref="P214:P216"/>
    <mergeCell ref="B217:B220"/>
    <mergeCell ref="C217:D220"/>
    <mergeCell ref="E217:N220"/>
    <mergeCell ref="O217:O220"/>
    <mergeCell ref="P217:P220"/>
    <mergeCell ref="B229:B253"/>
    <mergeCell ref="C229:P230"/>
    <mergeCell ref="C231:C233"/>
    <mergeCell ref="D231:D233"/>
    <mergeCell ref="E231:J233"/>
    <mergeCell ref="K231:L231"/>
    <mergeCell ref="M231:O233"/>
    <mergeCell ref="P231:P233"/>
    <mergeCell ref="K232:L232"/>
    <mergeCell ref="K233:L233"/>
    <mergeCell ref="C236:C237"/>
    <mergeCell ref="D236:D237"/>
    <mergeCell ref="E236:J237"/>
    <mergeCell ref="K236:L237"/>
    <mergeCell ref="M236:O237"/>
    <mergeCell ref="P236:P237"/>
    <mergeCell ref="C234:C235"/>
    <mergeCell ref="D234:D235"/>
    <mergeCell ref="E234:J235"/>
    <mergeCell ref="K234:L235"/>
    <mergeCell ref="M234:O235"/>
    <mergeCell ref="P234:P235"/>
    <mergeCell ref="C240:C241"/>
    <mergeCell ref="D240:D241"/>
    <mergeCell ref="E240:J241"/>
    <mergeCell ref="K240:L241"/>
    <mergeCell ref="M240:O241"/>
    <mergeCell ref="P240:P241"/>
    <mergeCell ref="C238:C239"/>
    <mergeCell ref="D238:D239"/>
    <mergeCell ref="E238:J239"/>
    <mergeCell ref="K238:L239"/>
    <mergeCell ref="M238:O239"/>
    <mergeCell ref="P238:P239"/>
    <mergeCell ref="C244:C245"/>
    <mergeCell ref="D244:D245"/>
    <mergeCell ref="E244:J245"/>
    <mergeCell ref="K244:L245"/>
    <mergeCell ref="M244:O245"/>
    <mergeCell ref="P244:P245"/>
    <mergeCell ref="C242:C243"/>
    <mergeCell ref="D242:D243"/>
    <mergeCell ref="E242:J243"/>
    <mergeCell ref="K242:L243"/>
    <mergeCell ref="M242:O243"/>
    <mergeCell ref="P242:P243"/>
    <mergeCell ref="C248:C249"/>
    <mergeCell ref="D248:D249"/>
    <mergeCell ref="E248:J249"/>
    <mergeCell ref="K248:L249"/>
    <mergeCell ref="M248:O249"/>
    <mergeCell ref="P248:P249"/>
    <mergeCell ref="C246:C247"/>
    <mergeCell ref="D246:D247"/>
    <mergeCell ref="E246:J247"/>
    <mergeCell ref="K246:L247"/>
    <mergeCell ref="M246:O247"/>
    <mergeCell ref="P246:P247"/>
    <mergeCell ref="C252:C253"/>
    <mergeCell ref="D252:D253"/>
    <mergeCell ref="E252:J253"/>
    <mergeCell ref="K252:L253"/>
    <mergeCell ref="M252:O253"/>
    <mergeCell ref="P252:P253"/>
    <mergeCell ref="C250:C251"/>
    <mergeCell ref="D250:D251"/>
    <mergeCell ref="E250:J251"/>
    <mergeCell ref="K250:L251"/>
    <mergeCell ref="M250:O251"/>
    <mergeCell ref="P250:P251"/>
    <mergeCell ref="B255:B259"/>
    <mergeCell ref="C255:D259"/>
    <mergeCell ref="E255:N259"/>
    <mergeCell ref="O255:O259"/>
    <mergeCell ref="P255:P259"/>
    <mergeCell ref="B260:B261"/>
    <mergeCell ref="C260:D261"/>
    <mergeCell ref="E260:N261"/>
    <mergeCell ref="O260:O261"/>
    <mergeCell ref="B265:B268"/>
    <mergeCell ref="C265:O268"/>
    <mergeCell ref="P266:P267"/>
    <mergeCell ref="B271:N271"/>
    <mergeCell ref="B272:B279"/>
    <mergeCell ref="C272:D279"/>
    <mergeCell ref="E272:N279"/>
    <mergeCell ref="O272:O279"/>
    <mergeCell ref="B262:B264"/>
    <mergeCell ref="C262:D262"/>
    <mergeCell ref="E262:N264"/>
    <mergeCell ref="O262:O264"/>
    <mergeCell ref="P262:P264"/>
    <mergeCell ref="C263:D264"/>
    <mergeCell ref="B292:N293"/>
    <mergeCell ref="O292:O293"/>
    <mergeCell ref="P292:P293"/>
    <mergeCell ref="P294:P302"/>
    <mergeCell ref="B294:B302"/>
    <mergeCell ref="C294:D302"/>
    <mergeCell ref="E294:N302"/>
    <mergeCell ref="O294:O302"/>
    <mergeCell ref="P287:P288"/>
    <mergeCell ref="P289:P290"/>
    <mergeCell ref="B280:B290"/>
    <mergeCell ref="C280:D280"/>
    <mergeCell ref="E280:N290"/>
    <mergeCell ref="O280:O290"/>
    <mergeCell ref="P280:P281"/>
    <mergeCell ref="C281:D283"/>
    <mergeCell ref="P283:P284"/>
    <mergeCell ref="C284:D286"/>
    <mergeCell ref="P285:P286"/>
    <mergeCell ref="C287:D290"/>
    <mergeCell ref="E29:H29"/>
    <mergeCell ref="E30:H30"/>
    <mergeCell ref="E31:H31"/>
    <mergeCell ref="E32:H32"/>
    <mergeCell ref="E33:H33"/>
    <mergeCell ref="J45:J46"/>
    <mergeCell ref="K45:K46"/>
    <mergeCell ref="L45:L46"/>
    <mergeCell ref="M45:M46"/>
    <mergeCell ref="P45:P58"/>
    <mergeCell ref="M25:M26"/>
    <mergeCell ref="N25:N26"/>
    <mergeCell ref="J25:J26"/>
    <mergeCell ref="K25:K26"/>
    <mergeCell ref="P39:P44"/>
    <mergeCell ref="E40:H40"/>
    <mergeCell ref="I40:N40"/>
    <mergeCell ref="E41:H41"/>
    <mergeCell ref="I41:N41"/>
    <mergeCell ref="E42:H42"/>
    <mergeCell ref="I42:N42"/>
    <mergeCell ref="E43:H43"/>
    <mergeCell ref="I43:N43"/>
    <mergeCell ref="E44:H44"/>
    <mergeCell ref="I39:O39"/>
    <mergeCell ref="E55:H55"/>
    <mergeCell ref="E56:H56"/>
    <mergeCell ref="E57:H57"/>
    <mergeCell ref="N45:N46"/>
    <mergeCell ref="O45:O46"/>
    <mergeCell ref="E25:H26"/>
    <mergeCell ref="E27:H27"/>
    <mergeCell ref="E28:H28"/>
    <mergeCell ref="E58:H58"/>
    <mergeCell ref="E45:H46"/>
    <mergeCell ref="E47:H47"/>
    <mergeCell ref="E48:H48"/>
    <mergeCell ref="E49:H49"/>
    <mergeCell ref="E50:H50"/>
    <mergeCell ref="E51:H51"/>
    <mergeCell ref="E52:H52"/>
    <mergeCell ref="E53:H53"/>
    <mergeCell ref="E54:H54"/>
  </mergeCells>
  <dataValidations count="3">
    <dataValidation operator="lessThan" allowBlank="1" showInputMessage="1" showErrorMessage="1" sqref="O17 E74:N91 O74 O10 O202 O184 O180 O217 E255:N259 O115 O211 I101:N101 O155 O134 O149 O255 G111:N116 O111 O113 G137:N151 O140 O143 O146 O206 O262 O272 G65:N73 E117:O118 O280 E136:O136 O174 O214 O162 O137 O221 O65 O68 O71 E105:N110 O105 E131:N135 O131 E155:N170 O160 E262:N264 E272:N290 E174:N225 O294 E294:N302 E59:N64 E10:N24" xr:uid="{02330C03-43D9-40A2-B0C5-25465D44490C}"/>
    <dataValidation type="textLength" operator="equal" allowBlank="1" showInputMessage="1" showErrorMessage="1" sqref="C206:D213 C217:D220 C255:D259" xr:uid="{C36ACC68-5355-40EB-B8C0-5E28616D4932}">
      <formula1>50</formula1>
    </dataValidation>
    <dataValidation operator="equal" allowBlank="1" showInputMessage="1" showErrorMessage="1" sqref="I40:N44" xr:uid="{3E95FD61-A960-43CB-93F0-AEF4C1302F9C}"/>
  </dataValidations>
  <hyperlinks>
    <hyperlink ref="P102" r:id="rId1" display="https://reports.ofsted.gov.uk/" xr:uid="{CD7E8E8D-540F-4AF4-8DF6-3D8F47963D44}"/>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5DB17F3-2433-4708-AB66-0DEF558C36A4}">
          <x14:formula1>
            <xm:f>Dropdowns!$C$3:$C$4</xm:f>
          </x14:formula1>
          <xm:sqref>K234:L253</xm:sqref>
        </x14:dataValidation>
        <x14:dataValidation type="list" allowBlank="1" showInputMessage="1" showErrorMessage="1" xr:uid="{13C1E8E2-7FED-49F2-8A14-4D817984A758}">
          <x14:formula1>
            <xm:f>Dropdowns!$M$3:$M$5</xm:f>
          </x14:formula1>
          <xm:sqref>M27:M38 M47:M58</xm:sqref>
        </x14:dataValidation>
        <x14:dataValidation type="list" allowBlank="1" showInputMessage="1" showErrorMessage="1" xr:uid="{2A473406-E69F-464E-88A7-91EA3C7EE620}">
          <x14:formula1>
            <xm:f>Dropdowns!$N$3:$N$11</xm:f>
          </x14:formula1>
          <xm:sqref>O28:O38</xm:sqref>
        </x14:dataValidation>
        <x14:dataValidation type="list" allowBlank="1" showInputMessage="1" showErrorMessage="1" xr:uid="{E0BB7655-1D2E-4175-8AE1-1604DFAE28AC}">
          <x14:formula1>
            <xm:f>Dropdowns!$N$3:$N$12</xm:f>
          </x14:formula1>
          <xm:sqref>O27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2642-7C63-4505-9718-AD0E24C41169}">
  <sheetPr codeName="Sheet15">
    <tabColor theme="8" tint="0.59999389629810485"/>
  </sheetPr>
  <dimension ref="A1:X25"/>
  <sheetViews>
    <sheetView showGridLines="0" zoomScale="70" zoomScaleNormal="70" workbookViewId="0">
      <selection activeCell="L15" sqref="L15"/>
    </sheetView>
  </sheetViews>
  <sheetFormatPr defaultColWidth="8.6640625" defaultRowHeight="14.4" x14ac:dyDescent="0.3"/>
  <cols>
    <col min="1" max="1" width="6" style="59" customWidth="1"/>
    <col min="2" max="8" width="12.6640625" style="59" customWidth="1"/>
    <col min="9" max="9" width="5" style="59" customWidth="1"/>
    <col min="10" max="16" width="19.6640625" style="59" customWidth="1"/>
    <col min="17" max="17" width="5" style="59" customWidth="1"/>
    <col min="18" max="19" width="5.33203125" style="59" customWidth="1"/>
    <col min="20" max="20" width="7.6640625" style="59" customWidth="1"/>
    <col min="21" max="21" width="12.44140625" style="59" hidden="1" customWidth="1"/>
    <col min="22" max="22" width="10.44140625" style="59" customWidth="1"/>
    <col min="23" max="23" width="19.6640625" style="59" customWidth="1"/>
    <col min="24" max="24" width="13.33203125" style="59" customWidth="1"/>
    <col min="25" max="16384" width="8.6640625" style="59"/>
  </cols>
  <sheetData>
    <row r="1" spans="1:24" ht="81" customHeight="1" x14ac:dyDescent="0.3">
      <c r="A1" s="1"/>
      <c r="B1" s="1"/>
      <c r="C1" s="145"/>
      <c r="D1" s="1"/>
      <c r="E1" s="1"/>
      <c r="F1" s="1"/>
      <c r="G1" s="1"/>
      <c r="H1" s="1"/>
      <c r="I1" s="676"/>
      <c r="J1" s="677" t="s">
        <v>126</v>
      </c>
      <c r="K1" s="677"/>
      <c r="L1" s="677"/>
      <c r="M1" s="677"/>
      <c r="N1" s="677"/>
      <c r="O1" s="677"/>
      <c r="P1" s="677"/>
      <c r="Q1" s="677"/>
      <c r="R1" s="677"/>
      <c r="S1" s="677"/>
      <c r="T1" s="677"/>
      <c r="U1" s="677"/>
      <c r="V1" s="677"/>
      <c r="W1" s="677"/>
      <c r="X1" s="678"/>
    </row>
    <row r="2" spans="1:24" ht="36.450000000000003" customHeight="1" thickBot="1" x14ac:dyDescent="0.35">
      <c r="A2" s="146"/>
      <c r="B2" s="146"/>
      <c r="C2" s="146"/>
      <c r="D2" s="659" t="s">
        <v>171</v>
      </c>
      <c r="E2" s="659"/>
      <c r="F2" s="659"/>
      <c r="G2" s="659"/>
      <c r="H2" s="659"/>
      <c r="I2" s="676"/>
      <c r="J2" s="82"/>
      <c r="K2" s="82"/>
      <c r="L2" s="83"/>
      <c r="M2" s="84"/>
      <c r="N2" s="85"/>
      <c r="O2" s="85"/>
      <c r="P2" s="85"/>
      <c r="Q2" s="82"/>
      <c r="R2" s="82"/>
      <c r="S2" s="82"/>
      <c r="T2" s="82"/>
      <c r="U2" s="82"/>
      <c r="V2" s="82"/>
      <c r="W2" s="82"/>
      <c r="X2" s="678"/>
    </row>
    <row r="3" spans="1:24" ht="30" customHeight="1" thickBot="1" x14ac:dyDescent="0.35">
      <c r="A3" s="1"/>
      <c r="B3" s="147"/>
      <c r="C3" s="148"/>
      <c r="D3" s="661" t="s">
        <v>172</v>
      </c>
      <c r="E3" s="662"/>
      <c r="F3" s="662"/>
      <c r="G3" s="662"/>
      <c r="H3" s="663"/>
      <c r="I3" s="676"/>
      <c r="J3" s="688" t="s">
        <v>367</v>
      </c>
      <c r="K3" s="688"/>
      <c r="L3" s="688"/>
      <c r="M3" s="688"/>
      <c r="N3" s="688"/>
      <c r="O3" s="85"/>
      <c r="P3" s="85"/>
      <c r="Q3" s="82"/>
      <c r="R3" s="82"/>
      <c r="S3" s="82"/>
      <c r="T3" s="82"/>
      <c r="U3" s="82"/>
      <c r="V3" s="82"/>
      <c r="W3" s="82"/>
      <c r="X3" s="678"/>
    </row>
    <row r="4" spans="1:24" ht="30" customHeight="1" thickBot="1" x14ac:dyDescent="0.35">
      <c r="A4" s="1"/>
      <c r="B4" s="147"/>
      <c r="C4" s="149"/>
      <c r="D4" s="150" t="s">
        <v>173</v>
      </c>
      <c r="E4" s="151" t="s">
        <v>174</v>
      </c>
      <c r="F4" s="151" t="s">
        <v>175</v>
      </c>
      <c r="G4" s="151" t="s">
        <v>176</v>
      </c>
      <c r="H4" s="152" t="s">
        <v>177</v>
      </c>
      <c r="I4" s="676"/>
      <c r="J4" s="679" t="s">
        <v>382</v>
      </c>
      <c r="K4" s="679"/>
      <c r="L4" s="679"/>
      <c r="M4" s="679"/>
      <c r="N4" s="679"/>
      <c r="O4" s="679"/>
      <c r="P4" s="680"/>
      <c r="Q4" s="673" t="s">
        <v>178</v>
      </c>
      <c r="R4" s="674"/>
      <c r="S4" s="674"/>
      <c r="T4" s="674"/>
      <c r="U4" s="674"/>
      <c r="V4" s="675"/>
      <c r="W4" s="683"/>
      <c r="X4" s="678"/>
    </row>
    <row r="5" spans="1:24" ht="30" customHeight="1" x14ac:dyDescent="0.3">
      <c r="A5" s="1"/>
      <c r="B5" s="664" t="s">
        <v>179</v>
      </c>
      <c r="C5" s="153" t="s">
        <v>180</v>
      </c>
      <c r="D5" s="154" t="s">
        <v>181</v>
      </c>
      <c r="E5" s="155" t="s">
        <v>182</v>
      </c>
      <c r="F5" s="156" t="s">
        <v>183</v>
      </c>
      <c r="G5" s="157" t="s">
        <v>184</v>
      </c>
      <c r="H5" s="158" t="s">
        <v>185</v>
      </c>
      <c r="I5" s="676"/>
      <c r="J5" s="681"/>
      <c r="K5" s="681"/>
      <c r="L5" s="681"/>
      <c r="M5" s="681"/>
      <c r="N5" s="681"/>
      <c r="O5" s="681"/>
      <c r="P5" s="682"/>
      <c r="Q5" s="686" t="s">
        <v>199</v>
      </c>
      <c r="R5" s="673" t="s">
        <v>186</v>
      </c>
      <c r="S5" s="674"/>
      <c r="T5" s="674"/>
      <c r="U5" s="675"/>
      <c r="V5" s="86"/>
      <c r="W5" s="684"/>
      <c r="X5" s="678"/>
    </row>
    <row r="6" spans="1:24" ht="51" customHeight="1" x14ac:dyDescent="0.3">
      <c r="A6" s="1"/>
      <c r="B6" s="665"/>
      <c r="C6" s="159" t="s">
        <v>187</v>
      </c>
      <c r="D6" s="160" t="s">
        <v>188</v>
      </c>
      <c r="E6" s="161" t="s">
        <v>189</v>
      </c>
      <c r="F6" s="162" t="s">
        <v>190</v>
      </c>
      <c r="G6" s="162" t="s">
        <v>191</v>
      </c>
      <c r="H6" s="163" t="s">
        <v>192</v>
      </c>
      <c r="I6" s="676"/>
      <c r="J6" s="87" t="s">
        <v>193</v>
      </c>
      <c r="K6" s="87" t="s">
        <v>194</v>
      </c>
      <c r="L6" s="87" t="s">
        <v>195</v>
      </c>
      <c r="M6" s="87" t="s">
        <v>362</v>
      </c>
      <c r="N6" s="87" t="s">
        <v>196</v>
      </c>
      <c r="O6" s="87" t="s">
        <v>197</v>
      </c>
      <c r="P6" s="87" t="s">
        <v>198</v>
      </c>
      <c r="Q6" s="687"/>
      <c r="R6" s="89" t="s">
        <v>200</v>
      </c>
      <c r="S6" s="90" t="s">
        <v>201</v>
      </c>
      <c r="T6" s="90" t="s">
        <v>202</v>
      </c>
      <c r="U6" s="90" t="s">
        <v>203</v>
      </c>
      <c r="V6" s="88" t="s">
        <v>369</v>
      </c>
      <c r="W6" s="91" t="s">
        <v>204</v>
      </c>
      <c r="X6" s="678"/>
    </row>
    <row r="7" spans="1:24" ht="64.2" customHeight="1" x14ac:dyDescent="0.3">
      <c r="A7" s="1"/>
      <c r="B7" s="665"/>
      <c r="C7" s="159" t="s">
        <v>205</v>
      </c>
      <c r="D7" s="164" t="s">
        <v>206</v>
      </c>
      <c r="E7" s="161" t="s">
        <v>207</v>
      </c>
      <c r="F7" s="161" t="s">
        <v>208</v>
      </c>
      <c r="G7" s="162" t="s">
        <v>209</v>
      </c>
      <c r="H7" s="163" t="s">
        <v>191</v>
      </c>
      <c r="I7" s="676"/>
      <c r="J7" s="317" t="s">
        <v>210</v>
      </c>
      <c r="K7" s="318" t="s">
        <v>211</v>
      </c>
      <c r="L7" s="319">
        <v>46083</v>
      </c>
      <c r="M7" s="320" t="s">
        <v>212</v>
      </c>
      <c r="N7" s="321" t="s">
        <v>213</v>
      </c>
      <c r="O7" s="321" t="s">
        <v>214</v>
      </c>
      <c r="P7" s="321" t="s">
        <v>215</v>
      </c>
      <c r="Q7" s="97">
        <v>5</v>
      </c>
      <c r="R7" s="98">
        <v>1</v>
      </c>
      <c r="S7" s="98">
        <v>2</v>
      </c>
      <c r="T7" s="98">
        <v>3</v>
      </c>
      <c r="U7" s="289">
        <f>AVERAGE(R7:T7)</f>
        <v>2</v>
      </c>
      <c r="V7" s="37">
        <f>IFERROR(Q7*U7,"")</f>
        <v>10</v>
      </c>
      <c r="W7" s="322" t="s">
        <v>216</v>
      </c>
      <c r="X7" s="678"/>
    </row>
    <row r="8" spans="1:24" ht="30" customHeight="1" x14ac:dyDescent="0.3">
      <c r="A8" s="1"/>
      <c r="B8" s="665"/>
      <c r="C8" s="159" t="s">
        <v>217</v>
      </c>
      <c r="D8" s="165" t="s">
        <v>218</v>
      </c>
      <c r="E8" s="166" t="s">
        <v>219</v>
      </c>
      <c r="F8" s="161" t="s">
        <v>220</v>
      </c>
      <c r="G8" s="161" t="s">
        <v>208</v>
      </c>
      <c r="H8" s="167" t="s">
        <v>221</v>
      </c>
      <c r="I8" s="676"/>
      <c r="J8" s="92"/>
      <c r="K8" s="93"/>
      <c r="L8" s="94"/>
      <c r="M8" s="95"/>
      <c r="N8" s="96"/>
      <c r="O8" s="96"/>
      <c r="P8" s="96"/>
      <c r="Q8" s="100"/>
      <c r="R8" s="100"/>
      <c r="S8" s="100"/>
      <c r="T8" s="100"/>
      <c r="U8" s="289" t="e">
        <f>AVERAGE(R8:T8)</f>
        <v>#DIV/0!</v>
      </c>
      <c r="V8" s="37" t="str">
        <f>IFERROR(Q8*U8,"")</f>
        <v/>
      </c>
      <c r="W8" s="99"/>
      <c r="X8" s="678"/>
    </row>
    <row r="9" spans="1:24" ht="30" customHeight="1" x14ac:dyDescent="0.3">
      <c r="A9" s="1"/>
      <c r="B9" s="665"/>
      <c r="C9" s="159" t="s">
        <v>222</v>
      </c>
      <c r="D9" s="165" t="s">
        <v>223</v>
      </c>
      <c r="E9" s="168" t="s">
        <v>224</v>
      </c>
      <c r="F9" s="166" t="s">
        <v>219</v>
      </c>
      <c r="G9" s="166" t="s">
        <v>225</v>
      </c>
      <c r="H9" s="169" t="s">
        <v>226</v>
      </c>
      <c r="I9" s="676"/>
      <c r="J9" s="102"/>
      <c r="K9" s="93"/>
      <c r="L9" s="103"/>
      <c r="M9" s="104"/>
      <c r="N9" s="105"/>
      <c r="O9" s="105"/>
      <c r="P9" s="105"/>
      <c r="Q9" s="100"/>
      <c r="R9" s="100"/>
      <c r="S9" s="100"/>
      <c r="T9" s="100"/>
      <c r="U9" s="289" t="e">
        <f t="shared" ref="U9:U19" si="0">AVERAGE(R9:T9)</f>
        <v>#DIV/0!</v>
      </c>
      <c r="V9" s="37" t="str">
        <f t="shared" ref="V9:V19" si="1">IFERROR(Q9*U9,"")</f>
        <v/>
      </c>
      <c r="W9" s="99"/>
      <c r="X9" s="678"/>
    </row>
    <row r="10" spans="1:24" ht="36.450000000000003" customHeight="1" thickBot="1" x14ac:dyDescent="0.35">
      <c r="A10" s="1"/>
      <c r="B10" s="666"/>
      <c r="C10" s="170" t="s">
        <v>227</v>
      </c>
      <c r="D10" s="171" t="s">
        <v>228</v>
      </c>
      <c r="E10" s="172" t="s">
        <v>223</v>
      </c>
      <c r="F10" s="172" t="s">
        <v>218</v>
      </c>
      <c r="G10" s="172" t="s">
        <v>224</v>
      </c>
      <c r="H10" s="173" t="s">
        <v>229</v>
      </c>
      <c r="I10" s="676"/>
      <c r="J10" s="96"/>
      <c r="K10" s="93"/>
      <c r="L10" s="106"/>
      <c r="M10" s="107"/>
      <c r="N10" s="96"/>
      <c r="O10" s="96"/>
      <c r="P10" s="96"/>
      <c r="Q10" s="100"/>
      <c r="R10" s="101"/>
      <c r="S10" s="101"/>
      <c r="T10" s="101"/>
      <c r="U10" s="289" t="e">
        <f t="shared" si="0"/>
        <v>#DIV/0!</v>
      </c>
      <c r="V10" s="37" t="str">
        <f t="shared" si="1"/>
        <v/>
      </c>
      <c r="W10" s="99"/>
      <c r="X10" s="678"/>
    </row>
    <row r="11" spans="1:24" ht="30" customHeight="1" thickBot="1" x14ac:dyDescent="0.35">
      <c r="A11" s="1"/>
      <c r="B11" s="5"/>
      <c r="C11" s="174"/>
      <c r="D11" s="175"/>
      <c r="E11" s="175"/>
      <c r="F11" s="175"/>
      <c r="G11" s="175"/>
      <c r="H11" s="175"/>
      <c r="I11" s="676"/>
      <c r="J11" s="96"/>
      <c r="K11" s="93"/>
      <c r="L11" s="106"/>
      <c r="M11" s="107"/>
      <c r="N11" s="96"/>
      <c r="O11" s="96"/>
      <c r="P11" s="96"/>
      <c r="Q11" s="100"/>
      <c r="R11" s="101"/>
      <c r="S11" s="101"/>
      <c r="T11" s="101"/>
      <c r="U11" s="289" t="e">
        <f t="shared" si="0"/>
        <v>#DIV/0!</v>
      </c>
      <c r="V11" s="37" t="str">
        <f t="shared" si="1"/>
        <v/>
      </c>
      <c r="W11" s="99"/>
      <c r="X11" s="678"/>
    </row>
    <row r="12" spans="1:24" ht="30" customHeight="1" x14ac:dyDescent="0.3">
      <c r="A12" s="1"/>
      <c r="B12" s="5"/>
      <c r="C12" s="176"/>
      <c r="D12" s="667" t="s">
        <v>172</v>
      </c>
      <c r="E12" s="668"/>
      <c r="F12" s="668"/>
      <c r="G12" s="668"/>
      <c r="H12" s="669"/>
      <c r="I12" s="676"/>
      <c r="J12" s="96"/>
      <c r="K12" s="93"/>
      <c r="L12" s="106"/>
      <c r="M12" s="107"/>
      <c r="N12" s="96"/>
      <c r="O12" s="96"/>
      <c r="P12" s="96"/>
      <c r="Q12" s="100"/>
      <c r="R12" s="101"/>
      <c r="S12" s="101"/>
      <c r="T12" s="101"/>
      <c r="U12" s="289" t="e">
        <f t="shared" si="0"/>
        <v>#DIV/0!</v>
      </c>
      <c r="V12" s="37" t="str">
        <f t="shared" si="1"/>
        <v/>
      </c>
      <c r="W12" s="99"/>
      <c r="X12" s="678"/>
    </row>
    <row r="13" spans="1:24" ht="30" customHeight="1" thickBot="1" x14ac:dyDescent="0.35">
      <c r="A13" s="1"/>
      <c r="B13" s="5"/>
      <c r="C13" s="176"/>
      <c r="D13" s="177" t="s">
        <v>332</v>
      </c>
      <c r="E13" s="178" t="s">
        <v>336</v>
      </c>
      <c r="F13" s="178" t="s">
        <v>340</v>
      </c>
      <c r="G13" s="178" t="s">
        <v>341</v>
      </c>
      <c r="H13" s="179" t="s">
        <v>345</v>
      </c>
      <c r="I13" s="676"/>
      <c r="J13" s="92"/>
      <c r="K13" s="93"/>
      <c r="L13" s="94"/>
      <c r="M13" s="95"/>
      <c r="N13" s="96"/>
      <c r="O13" s="96"/>
      <c r="P13" s="96"/>
      <c r="Q13" s="100"/>
      <c r="R13" s="101"/>
      <c r="S13" s="101"/>
      <c r="T13" s="101"/>
      <c r="U13" s="289" t="e">
        <f t="shared" si="0"/>
        <v>#DIV/0!</v>
      </c>
      <c r="V13" s="37" t="str">
        <f t="shared" si="1"/>
        <v/>
      </c>
      <c r="W13" s="99"/>
      <c r="X13" s="678"/>
    </row>
    <row r="14" spans="1:24" ht="51" customHeight="1" x14ac:dyDescent="0.3">
      <c r="A14" s="1"/>
      <c r="B14" s="670" t="s">
        <v>203</v>
      </c>
      <c r="C14" s="180" t="s">
        <v>201</v>
      </c>
      <c r="D14" s="181" t="s">
        <v>329</v>
      </c>
      <c r="E14" s="182" t="s">
        <v>333</v>
      </c>
      <c r="F14" s="182" t="s">
        <v>337</v>
      </c>
      <c r="G14" s="182" t="s">
        <v>342</v>
      </c>
      <c r="H14" s="183" t="s">
        <v>346</v>
      </c>
      <c r="I14" s="676"/>
      <c r="J14" s="92"/>
      <c r="K14" s="93"/>
      <c r="L14" s="94"/>
      <c r="M14" s="95"/>
      <c r="N14" s="96"/>
      <c r="O14" s="96"/>
      <c r="P14" s="96"/>
      <c r="Q14" s="100"/>
      <c r="R14" s="101"/>
      <c r="S14" s="101"/>
      <c r="T14" s="101"/>
      <c r="U14" s="289" t="e">
        <f t="shared" si="0"/>
        <v>#DIV/0!</v>
      </c>
      <c r="V14" s="37" t="str">
        <f t="shared" si="1"/>
        <v/>
      </c>
      <c r="W14" s="99"/>
      <c r="X14" s="678"/>
    </row>
    <row r="15" spans="1:24" ht="55.2" customHeight="1" x14ac:dyDescent="0.3">
      <c r="A15" s="1"/>
      <c r="B15" s="671"/>
      <c r="C15" s="184" t="s">
        <v>200</v>
      </c>
      <c r="D15" s="185" t="s">
        <v>330</v>
      </c>
      <c r="E15" s="186" t="s">
        <v>334</v>
      </c>
      <c r="F15" s="186" t="s">
        <v>338</v>
      </c>
      <c r="G15" s="186" t="s">
        <v>343</v>
      </c>
      <c r="H15" s="187" t="s">
        <v>347</v>
      </c>
      <c r="I15" s="676"/>
      <c r="J15" s="92"/>
      <c r="K15" s="93"/>
      <c r="L15" s="94"/>
      <c r="M15" s="95"/>
      <c r="N15" s="96"/>
      <c r="O15" s="96"/>
      <c r="P15" s="96"/>
      <c r="Q15" s="100"/>
      <c r="R15" s="101"/>
      <c r="S15" s="101"/>
      <c r="T15" s="101"/>
      <c r="U15" s="289" t="e">
        <f t="shared" si="0"/>
        <v>#DIV/0!</v>
      </c>
      <c r="V15" s="37" t="str">
        <f t="shared" si="1"/>
        <v/>
      </c>
      <c r="W15" s="99"/>
      <c r="X15" s="678"/>
    </row>
    <row r="16" spans="1:24" ht="49.2" customHeight="1" thickBot="1" x14ac:dyDescent="0.35">
      <c r="A16" s="1"/>
      <c r="B16" s="672"/>
      <c r="C16" s="188" t="s">
        <v>202</v>
      </c>
      <c r="D16" s="189" t="s">
        <v>331</v>
      </c>
      <c r="E16" s="190" t="s">
        <v>335</v>
      </c>
      <c r="F16" s="190" t="s">
        <v>339</v>
      </c>
      <c r="G16" s="191" t="s">
        <v>344</v>
      </c>
      <c r="H16" s="192" t="s">
        <v>348</v>
      </c>
      <c r="I16" s="676"/>
      <c r="J16" s="92"/>
      <c r="K16" s="93"/>
      <c r="L16" s="94"/>
      <c r="M16" s="95"/>
      <c r="N16" s="96"/>
      <c r="O16" s="96"/>
      <c r="P16" s="96"/>
      <c r="Q16" s="100"/>
      <c r="R16" s="101"/>
      <c r="S16" s="101"/>
      <c r="T16" s="101"/>
      <c r="U16" s="289" t="e">
        <f t="shared" si="0"/>
        <v>#DIV/0!</v>
      </c>
      <c r="V16" s="37" t="str">
        <f t="shared" si="1"/>
        <v/>
      </c>
      <c r="W16" s="99"/>
      <c r="X16" s="678"/>
    </row>
    <row r="17" spans="1:24" ht="30" customHeight="1" x14ac:dyDescent="0.3">
      <c r="A17" s="1"/>
      <c r="B17" s="1"/>
      <c r="C17" s="145"/>
      <c r="D17" s="1"/>
      <c r="E17" s="1"/>
      <c r="F17" s="1"/>
      <c r="G17" s="1"/>
      <c r="H17" s="1"/>
      <c r="I17" s="676"/>
      <c r="J17" s="92"/>
      <c r="K17" s="93"/>
      <c r="L17" s="94"/>
      <c r="M17" s="95"/>
      <c r="N17" s="96"/>
      <c r="O17" s="96"/>
      <c r="P17" s="96"/>
      <c r="Q17" s="100"/>
      <c r="R17" s="101"/>
      <c r="S17" s="101"/>
      <c r="T17" s="101"/>
      <c r="U17" s="289" t="e">
        <f t="shared" si="0"/>
        <v>#DIV/0!</v>
      </c>
      <c r="V17" s="37" t="str">
        <f t="shared" si="1"/>
        <v/>
      </c>
      <c r="W17" s="99"/>
      <c r="X17" s="678"/>
    </row>
    <row r="18" spans="1:24" ht="30" customHeight="1" x14ac:dyDescent="0.3">
      <c r="A18" s="1"/>
      <c r="B18" s="660" t="s">
        <v>230</v>
      </c>
      <c r="C18" s="660"/>
      <c r="D18" s="660"/>
      <c r="E18" s="660"/>
      <c r="F18" s="660"/>
      <c r="G18" s="660"/>
      <c r="H18" s="660"/>
      <c r="I18" s="676"/>
      <c r="J18" s="92"/>
      <c r="K18" s="93"/>
      <c r="L18" s="94"/>
      <c r="M18" s="95"/>
      <c r="N18" s="96"/>
      <c r="O18" s="96"/>
      <c r="P18" s="96"/>
      <c r="Q18" s="100"/>
      <c r="R18" s="101"/>
      <c r="S18" s="101"/>
      <c r="T18" s="101"/>
      <c r="U18" s="289" t="e">
        <f t="shared" si="0"/>
        <v>#DIV/0!</v>
      </c>
      <c r="V18" s="37" t="str">
        <f t="shared" si="1"/>
        <v/>
      </c>
      <c r="W18" s="99"/>
      <c r="X18" s="678"/>
    </row>
    <row r="19" spans="1:24" ht="30" customHeight="1" x14ac:dyDescent="0.3">
      <c r="A19" s="1"/>
      <c r="B19" s="1"/>
      <c r="C19" s="145"/>
      <c r="D19" s="1"/>
      <c r="E19" s="1"/>
      <c r="F19" s="1"/>
      <c r="G19" s="1"/>
      <c r="H19" s="1"/>
      <c r="I19" s="676"/>
      <c r="J19" s="92"/>
      <c r="K19" s="93"/>
      <c r="L19" s="94"/>
      <c r="M19" s="95"/>
      <c r="N19" s="96"/>
      <c r="O19" s="96"/>
      <c r="P19" s="96"/>
      <c r="Q19" s="100"/>
      <c r="R19" s="101"/>
      <c r="S19" s="101"/>
      <c r="T19" s="101"/>
      <c r="U19" s="289" t="e">
        <f t="shared" si="0"/>
        <v>#DIV/0!</v>
      </c>
      <c r="V19" s="37" t="str">
        <f t="shared" si="1"/>
        <v/>
      </c>
      <c r="W19" s="99"/>
      <c r="X19" s="678"/>
    </row>
    <row r="20" spans="1:24" ht="15.6" x14ac:dyDescent="0.3">
      <c r="A20" s="1"/>
      <c r="B20" s="1"/>
      <c r="C20" s="1"/>
      <c r="D20" s="1"/>
      <c r="E20" s="1"/>
      <c r="F20" s="1"/>
      <c r="G20" s="193"/>
      <c r="H20" s="193"/>
      <c r="I20" s="676"/>
      <c r="J20" s="685"/>
      <c r="K20" s="685"/>
      <c r="L20" s="685"/>
      <c r="M20" s="685"/>
      <c r="N20" s="685"/>
      <c r="O20" s="685"/>
      <c r="P20" s="685"/>
      <c r="Q20" s="685"/>
      <c r="R20" s="685"/>
      <c r="S20" s="685"/>
      <c r="T20" s="685"/>
      <c r="U20" s="685"/>
      <c r="V20" s="685"/>
      <c r="W20" s="685"/>
      <c r="X20" s="685"/>
    </row>
    <row r="21" spans="1:24" x14ac:dyDescent="0.3">
      <c r="A21" s="65"/>
      <c r="B21" s="65"/>
      <c r="C21" s="65"/>
      <c r="D21" s="65"/>
      <c r="E21" s="65"/>
      <c r="F21" s="65"/>
      <c r="G21" s="108"/>
      <c r="H21" s="108"/>
      <c r="I21" s="65"/>
      <c r="J21" s="65"/>
      <c r="K21" s="65"/>
      <c r="L21" s="65"/>
      <c r="M21" s="65"/>
      <c r="N21" s="65"/>
      <c r="O21" s="65"/>
      <c r="P21" s="65"/>
      <c r="Q21" s="65"/>
      <c r="R21" s="65"/>
      <c r="S21" s="65"/>
      <c r="T21" s="65"/>
      <c r="U21" s="65"/>
      <c r="V21" s="65"/>
      <c r="W21" s="65"/>
      <c r="X21" s="65"/>
    </row>
    <row r="22" spans="1:24" x14ac:dyDescent="0.3">
      <c r="A22" s="65"/>
      <c r="B22" s="65"/>
      <c r="C22" s="65"/>
      <c r="D22" s="65"/>
      <c r="E22" s="65"/>
      <c r="F22" s="65"/>
      <c r="G22" s="108"/>
      <c r="H22" s="108"/>
      <c r="I22" s="65"/>
      <c r="J22" s="65"/>
      <c r="K22" s="65"/>
      <c r="L22" s="65"/>
      <c r="M22" s="65"/>
      <c r="N22" s="65"/>
      <c r="O22" s="65"/>
      <c r="P22" s="65"/>
      <c r="Q22" s="65"/>
      <c r="R22" s="65"/>
      <c r="S22" s="65"/>
      <c r="T22" s="65"/>
      <c r="U22" s="65"/>
      <c r="V22" s="65"/>
      <c r="W22" s="65"/>
      <c r="X22" s="65"/>
    </row>
    <row r="23" spans="1:24" x14ac:dyDescent="0.3">
      <c r="A23" s="65"/>
      <c r="B23" s="65"/>
      <c r="C23" s="65"/>
      <c r="D23" s="65"/>
      <c r="E23" s="65"/>
      <c r="F23" s="65"/>
      <c r="G23" s="108"/>
      <c r="H23" s="108"/>
      <c r="I23" s="65"/>
      <c r="J23" s="65"/>
      <c r="K23" s="65"/>
      <c r="L23" s="65"/>
      <c r="M23" s="65"/>
      <c r="N23" s="65"/>
      <c r="O23" s="65"/>
      <c r="P23" s="65"/>
      <c r="Q23" s="65"/>
      <c r="R23" s="65"/>
      <c r="S23" s="65"/>
      <c r="T23" s="65"/>
      <c r="U23" s="65"/>
      <c r="V23" s="65"/>
      <c r="W23" s="65"/>
      <c r="X23" s="65"/>
    </row>
    <row r="24" spans="1:24" x14ac:dyDescent="0.3">
      <c r="A24" s="65"/>
      <c r="B24" s="65"/>
      <c r="C24" s="65"/>
      <c r="D24" s="65"/>
      <c r="E24" s="65"/>
      <c r="F24" s="65"/>
      <c r="G24" s="108"/>
      <c r="H24" s="108"/>
      <c r="I24" s="65"/>
      <c r="J24" s="65"/>
      <c r="K24" s="65"/>
      <c r="L24" s="65"/>
      <c r="M24" s="65"/>
      <c r="N24" s="65"/>
      <c r="O24" s="65"/>
      <c r="P24" s="65"/>
      <c r="Q24" s="65"/>
      <c r="R24" s="65"/>
      <c r="S24" s="65"/>
      <c r="T24" s="65"/>
      <c r="U24" s="65"/>
      <c r="V24" s="65"/>
      <c r="W24" s="65"/>
      <c r="X24" s="65"/>
    </row>
    <row r="25" spans="1:24" x14ac:dyDescent="0.3">
      <c r="A25" s="65"/>
      <c r="B25" s="65"/>
      <c r="C25" s="65"/>
      <c r="D25" s="65"/>
      <c r="E25" s="65"/>
      <c r="F25" s="65"/>
      <c r="G25" s="108"/>
      <c r="H25" s="108"/>
      <c r="I25" s="65"/>
      <c r="J25" s="65"/>
      <c r="K25" s="65"/>
      <c r="L25" s="65"/>
      <c r="M25" s="65"/>
      <c r="N25" s="65"/>
      <c r="O25" s="65"/>
      <c r="P25" s="65"/>
      <c r="Q25" s="65"/>
      <c r="R25" s="65"/>
      <c r="S25" s="65"/>
      <c r="T25" s="65"/>
      <c r="U25" s="65"/>
      <c r="V25" s="65"/>
      <c r="W25" s="65"/>
      <c r="X25" s="65"/>
    </row>
  </sheetData>
  <mergeCells count="16">
    <mergeCell ref="R5:U5"/>
    <mergeCell ref="I1:I20"/>
    <mergeCell ref="J1:W1"/>
    <mergeCell ref="X1:X19"/>
    <mergeCell ref="J4:P5"/>
    <mergeCell ref="Q4:V4"/>
    <mergeCell ref="W4:W5"/>
    <mergeCell ref="J20:X20"/>
    <mergeCell ref="Q5:Q6"/>
    <mergeCell ref="J3:N3"/>
    <mergeCell ref="D2:H2"/>
    <mergeCell ref="B18:H18"/>
    <mergeCell ref="D3:H3"/>
    <mergeCell ref="B5:B10"/>
    <mergeCell ref="D12:H12"/>
    <mergeCell ref="B14:B16"/>
  </mergeCells>
  <conditionalFormatting sqref="Q7:Q19 Q8:T9">
    <cfRule type="expression" dxfId="37" priority="28" stopIfTrue="1">
      <formula>AND($C7="Opportunity",Q7=3)</formula>
    </cfRule>
    <cfRule type="expression" dxfId="36" priority="26" stopIfTrue="1">
      <formula>AND($C7="Opportunity",Q7=1)</formula>
    </cfRule>
    <cfRule type="expression" dxfId="35" priority="27" stopIfTrue="1">
      <formula>AND($C7="Opportunity",Q7=2)</formula>
    </cfRule>
    <cfRule type="expression" dxfId="34" priority="29" stopIfTrue="1">
      <formula>AND($C7="Opportunity",Q7=4)</formula>
    </cfRule>
    <cfRule type="expression" dxfId="33" priority="30" stopIfTrue="1">
      <formula>AND($C7="Opportunity",Q7=5)</formula>
    </cfRule>
    <cfRule type="expression" dxfId="32" priority="31" stopIfTrue="1">
      <formula>AND($C7="Issue",Q7=5)</formula>
    </cfRule>
  </conditionalFormatting>
  <conditionalFormatting sqref="Q7:T19">
    <cfRule type="cellIs" dxfId="31" priority="11" operator="between">
      <formula>4.01</formula>
      <formula>5</formula>
    </cfRule>
    <cfRule type="cellIs" dxfId="30" priority="12" operator="between">
      <formula>3.01</formula>
      <formula>4</formula>
    </cfRule>
    <cfRule type="cellIs" dxfId="29" priority="13" operator="between">
      <formula>2.01</formula>
      <formula>3</formula>
    </cfRule>
    <cfRule type="cellIs" dxfId="28" priority="14" operator="between">
      <formula>1.01</formula>
      <formula>2</formula>
    </cfRule>
    <cfRule type="cellIs" dxfId="27" priority="15" operator="between">
      <formula>0.001</formula>
      <formula>1</formula>
    </cfRule>
  </conditionalFormatting>
  <conditionalFormatting sqref="R7:T19">
    <cfRule type="expression" dxfId="26" priority="5">
      <formula>AND($C7="Opportunity",R7=1)</formula>
    </cfRule>
    <cfRule type="expression" dxfId="25" priority="6" stopIfTrue="1">
      <formula>AND($C7="Issue",R7=5)</formula>
    </cfRule>
    <cfRule type="expression" dxfId="24" priority="7" stopIfTrue="1">
      <formula>AND($C7="Issue",R7=4)</formula>
    </cfRule>
    <cfRule type="expression" dxfId="23" priority="8" stopIfTrue="1">
      <formula>AND($C7="Issue",R7=3)</formula>
    </cfRule>
    <cfRule type="expression" dxfId="22" priority="9" stopIfTrue="1">
      <formula>AND($C7="Issue",R7=2)</formula>
    </cfRule>
    <cfRule type="expression" dxfId="21" priority="10" stopIfTrue="1">
      <formula>AND($C7="Issue",R7=1)</formula>
    </cfRule>
    <cfRule type="expression" dxfId="20" priority="1">
      <formula>AND($C7="Opportunity",R7=5)</formula>
    </cfRule>
    <cfRule type="expression" dxfId="19" priority="2">
      <formula>AND($C7="Opportunity",R7=4)</formula>
    </cfRule>
    <cfRule type="expression" dxfId="18" priority="3">
      <formula>AND($C7="Opportunity",R7=3)</formula>
    </cfRule>
    <cfRule type="expression" dxfId="17" priority="4">
      <formula>AND($C7="Opportunity",R7=2)</formula>
    </cfRule>
  </conditionalFormatting>
  <conditionalFormatting sqref="V7:V19">
    <cfRule type="expression" dxfId="16" priority="83" stopIfTrue="1">
      <formula>AND($C7="Issue",V7=5)</formula>
    </cfRule>
    <cfRule type="expression" dxfId="15" priority="84" stopIfTrue="1">
      <formula>AND($C7="Issue",V7=10)</formula>
    </cfRule>
    <cfRule type="expression" dxfId="14" priority="85" stopIfTrue="1">
      <formula>AND($C7="Issue",V7=15)</formula>
    </cfRule>
    <cfRule type="expression" dxfId="13" priority="86" stopIfTrue="1">
      <formula>AND($C7="Issue",V7=20)</formula>
    </cfRule>
    <cfRule type="expression" dxfId="12" priority="87" stopIfTrue="1">
      <formula>AND($C7="Issue",V7=25)</formula>
    </cfRule>
    <cfRule type="expression" dxfId="11" priority="88">
      <formula>OR(AND(Q7&gt;3,U7=4),AND(Q7&gt;2,U7=5))</formula>
    </cfRule>
    <cfRule type="expression" dxfId="10" priority="89">
      <formula>OR(AND(Q7&gt;2,U7=3),AND(Q7=2,U7=4),AND(Q7=3,U7=4),AND(Q7&lt;3,U7=5))</formula>
    </cfRule>
    <cfRule type="expression" dxfId="9" priority="90">
      <formula>OR(AND(Q7&gt;2,U7=2),AND(Q7=2,U7=3),AND(Q7=1,U7=4))</formula>
    </cfRule>
    <cfRule type="expression" dxfId="8" priority="91">
      <formula>OR(AND(Q7&lt;6,U7=1),AND(Q7&lt;3,U7=2),AND(Q7&lt;2,U7=3))</formula>
    </cfRule>
    <cfRule type="expression" dxfId="7" priority="92">
      <formula>AND($C7="Opportunity",OR(AND(#REF!&lt;6,#REF!=1),AND(#REF!&lt;3,#REF!=2),AND(#REF!&lt;2,#REF!=3)))</formula>
    </cfRule>
    <cfRule type="expression" dxfId="6" priority="93">
      <formula>AND($C7="Opportunity",OR(AND(Q7&gt;2,U7=2),AND(Q7=2,U7=3),AND(Q7=1,U7=4)))</formula>
    </cfRule>
    <cfRule type="expression" dxfId="5" priority="94">
      <formula>AND($C7="Opportunity",OR(AND(Q7&gt;2,U7=3),AND(Q7=2,U7=4),AND(Q7=3,TO7=4),AND(Q7&lt;3,U7=5)))</formula>
    </cfRule>
    <cfRule type="expression" dxfId="4" priority="95">
      <formula>AND($C7="Opportunity",OR(AND(Q7&gt;3,U7=4),AND(Q7&gt;2,U7=5)))</formula>
    </cfRule>
  </conditionalFormatting>
  <dataValidations count="3">
    <dataValidation type="list" allowBlank="1" showInputMessage="1" showErrorMessage="1" sqref="K7:K19" xr:uid="{49527001-E0D8-4069-94E0-DE0F9F826E13}">
      <formula1>"Strategic, Policy, Organisational, Financial, Reputational, Learners, Operational, Legal, Supply Chain, Fraud, Timescales, Economic, Consumer Demand, Weather, Other"</formula1>
    </dataValidation>
    <dataValidation type="list" allowBlank="1" showInputMessage="1" showErrorMessage="1" sqref="R7:T7 R10:T19" xr:uid="{1A72826B-8092-44B8-BCE6-C3AD82E217A2}">
      <formula1>Impact</formula1>
    </dataValidation>
    <dataValidation type="list" allowBlank="1" showInputMessage="1" showErrorMessage="1" sqref="Q7:Q19 R8:T9" xr:uid="{4D4B1A40-8E12-4C8C-90C8-C48CD6DBFB8D}">
      <formula1>Likelihood</formula1>
    </dataValidation>
  </dataValidations>
  <pageMargins left="0.7" right="0.7" top="0.75" bottom="0.75" header="0.3" footer="0.3"/>
  <headerFooter>
    <oddHeader>&amp;C&amp;"Calibri"&amp;10&amp;K000000 OFFICIAL&amp;1#_x000D_</oddHeader>
    <oddFooter>&amp;C_x000D_&amp;1#&amp;"Calibri"&amp;10&amp;K000000 OFFICIAL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30A7-1A2A-47D2-B9E6-9DB6361774AF}">
  <sheetPr codeName="Sheet11">
    <tabColor theme="8" tint="0.59999389629810485"/>
  </sheetPr>
  <dimension ref="A1:S77"/>
  <sheetViews>
    <sheetView showGridLines="0" topLeftCell="A10" zoomScale="60" zoomScaleNormal="60" workbookViewId="0">
      <selection activeCell="I19" sqref="I19"/>
    </sheetView>
  </sheetViews>
  <sheetFormatPr defaultColWidth="8.6640625" defaultRowHeight="14.4" x14ac:dyDescent="0.3"/>
  <cols>
    <col min="1" max="1" width="11.6640625" style="47" customWidth="1"/>
    <col min="2" max="2" width="15" style="47" customWidth="1"/>
    <col min="3" max="3" width="17.6640625" style="47" bestFit="1" customWidth="1"/>
    <col min="4" max="4" width="34.6640625" style="47" customWidth="1"/>
    <col min="5" max="5" width="24.44140625" style="47" bestFit="1" customWidth="1"/>
    <col min="6" max="6" width="22.33203125" style="47" bestFit="1" customWidth="1"/>
    <col min="7" max="7" width="29.44140625" style="47" customWidth="1"/>
    <col min="8" max="8" width="27.44140625" style="47" bestFit="1" customWidth="1"/>
    <col min="9" max="9" width="17.33203125" style="47" bestFit="1" customWidth="1"/>
    <col min="10" max="10" width="17.33203125" style="47" customWidth="1"/>
    <col min="11" max="12" width="19.33203125" style="47" bestFit="1" customWidth="1"/>
    <col min="13" max="13" width="19.33203125" style="47" customWidth="1"/>
    <col min="14" max="14" width="4.44140625" style="47" customWidth="1"/>
    <col min="15" max="15" width="14.6640625" style="47" bestFit="1" customWidth="1"/>
    <col min="16" max="16" width="15.33203125" style="47" bestFit="1" customWidth="1"/>
    <col min="17" max="17" width="16.44140625" style="47" bestFit="1" customWidth="1"/>
    <col min="18" max="18" width="12" style="47" bestFit="1" customWidth="1"/>
    <col min="19" max="16384" width="8.6640625" style="47"/>
  </cols>
  <sheetData>
    <row r="1" spans="1:19" x14ac:dyDescent="0.3">
      <c r="A1" s="45"/>
      <c r="B1" s="689"/>
      <c r="C1" s="689"/>
      <c r="D1" s="689"/>
      <c r="E1" s="689"/>
      <c r="F1" s="689"/>
      <c r="G1" s="689"/>
      <c r="H1" s="689"/>
      <c r="I1" s="45"/>
      <c r="J1" s="45"/>
      <c r="K1" s="45"/>
      <c r="L1" s="45"/>
      <c r="M1" s="45"/>
      <c r="N1" s="45"/>
      <c r="O1" s="45"/>
      <c r="P1" s="45"/>
      <c r="Q1" s="45"/>
      <c r="R1" s="45"/>
      <c r="S1" s="45"/>
    </row>
    <row r="2" spans="1:19" x14ac:dyDescent="0.3">
      <c r="A2" s="45"/>
      <c r="B2" s="46"/>
      <c r="C2" s="46"/>
      <c r="D2" s="46"/>
      <c r="E2" s="46"/>
      <c r="F2" s="46"/>
      <c r="G2" s="46"/>
      <c r="H2" s="45"/>
      <c r="I2" s="45"/>
      <c r="J2" s="45"/>
      <c r="K2" s="45"/>
      <c r="L2" s="45"/>
      <c r="M2" s="45"/>
      <c r="N2" s="45"/>
      <c r="O2" s="45"/>
      <c r="P2" s="45"/>
      <c r="Q2" s="45"/>
      <c r="R2" s="45"/>
      <c r="S2" s="45"/>
    </row>
    <row r="3" spans="1:19" x14ac:dyDescent="0.3">
      <c r="A3" s="45"/>
      <c r="B3" s="46"/>
      <c r="C3" s="46"/>
      <c r="D3" s="46"/>
      <c r="E3" s="46"/>
      <c r="F3" s="46"/>
      <c r="G3" s="46"/>
      <c r="H3" s="45"/>
      <c r="I3" s="45"/>
      <c r="J3" s="45"/>
      <c r="K3" s="45"/>
      <c r="L3" s="45"/>
      <c r="M3" s="45"/>
      <c r="N3" s="45"/>
      <c r="O3" s="45"/>
      <c r="P3" s="45"/>
      <c r="Q3" s="45"/>
      <c r="R3" s="45"/>
      <c r="S3" s="45"/>
    </row>
    <row r="4" spans="1:19" ht="18" x14ac:dyDescent="0.35">
      <c r="A4" s="45"/>
      <c r="B4" s="45"/>
      <c r="C4" s="48"/>
      <c r="D4" s="46"/>
      <c r="E4" s="46"/>
      <c r="F4" s="46"/>
      <c r="G4" s="46"/>
      <c r="H4" s="45"/>
      <c r="I4" s="45"/>
      <c r="J4" s="45"/>
      <c r="K4" s="45"/>
      <c r="L4" s="45"/>
      <c r="M4" s="45"/>
      <c r="N4" s="45"/>
      <c r="O4" s="45"/>
      <c r="P4" s="45"/>
      <c r="Q4" s="45"/>
      <c r="R4" s="45"/>
      <c r="S4" s="45"/>
    </row>
    <row r="5" spans="1:19" x14ac:dyDescent="0.3">
      <c r="A5" s="45"/>
      <c r="B5" s="45"/>
      <c r="C5" s="45"/>
      <c r="D5" s="45"/>
      <c r="E5" s="46"/>
      <c r="F5" s="46"/>
      <c r="G5" s="46"/>
      <c r="H5" s="45"/>
      <c r="I5" s="45"/>
      <c r="J5" s="45"/>
      <c r="K5" s="45"/>
      <c r="L5" s="45"/>
      <c r="M5" s="45"/>
      <c r="N5" s="45"/>
      <c r="O5" s="45"/>
      <c r="P5" s="45"/>
      <c r="Q5" s="45"/>
      <c r="R5" s="45"/>
      <c r="S5" s="45"/>
    </row>
    <row r="6" spans="1:19" x14ac:dyDescent="0.3">
      <c r="A6" s="45"/>
      <c r="B6" s="45"/>
      <c r="C6" s="45"/>
      <c r="D6" s="45"/>
      <c r="E6" s="46"/>
      <c r="F6" s="46"/>
      <c r="G6" s="46"/>
      <c r="H6" s="45"/>
      <c r="I6" s="45"/>
      <c r="J6" s="45"/>
      <c r="K6" s="45"/>
      <c r="L6" s="45"/>
      <c r="M6" s="45"/>
      <c r="N6" s="45"/>
      <c r="O6" s="45"/>
      <c r="P6" s="45"/>
      <c r="Q6" s="45"/>
      <c r="R6" s="45"/>
      <c r="S6" s="45"/>
    </row>
    <row r="7" spans="1:19" ht="31.2" x14ac:dyDescent="0.3">
      <c r="A7" s="690" t="s">
        <v>383</v>
      </c>
      <c r="B7" s="690"/>
      <c r="C7" s="690"/>
      <c r="D7" s="690"/>
      <c r="E7" s="690"/>
      <c r="F7" s="690"/>
      <c r="G7" s="690"/>
      <c r="H7" s="690"/>
      <c r="I7" s="690"/>
      <c r="J7" s="690"/>
      <c r="K7" s="690"/>
      <c r="L7" s="690"/>
      <c r="M7" s="690"/>
      <c r="N7" s="690"/>
      <c r="O7" s="690"/>
      <c r="P7" s="690"/>
      <c r="Q7" s="690"/>
      <c r="R7" s="690"/>
      <c r="S7" s="45"/>
    </row>
    <row r="8" spans="1:19" ht="31.2" x14ac:dyDescent="0.35">
      <c r="A8" s="49"/>
      <c r="B8" s="45"/>
      <c r="C8" s="50"/>
      <c r="D8" s="50"/>
      <c r="E8" s="50"/>
      <c r="F8" s="50"/>
      <c r="G8" s="50"/>
      <c r="H8" s="50"/>
      <c r="I8" s="50"/>
      <c r="J8" s="50"/>
      <c r="K8" s="50"/>
      <c r="L8" s="50"/>
      <c r="M8" s="50"/>
      <c r="N8" s="50"/>
      <c r="O8" s="50"/>
      <c r="P8" s="50"/>
      <c r="Q8" s="50"/>
      <c r="R8" s="50"/>
      <c r="S8" s="45"/>
    </row>
    <row r="9" spans="1:19" ht="18" x14ac:dyDescent="0.35">
      <c r="A9" s="45"/>
      <c r="B9" s="695" t="s">
        <v>231</v>
      </c>
      <c r="C9" s="695"/>
      <c r="D9" s="695"/>
      <c r="E9" s="695"/>
      <c r="F9" s="695"/>
      <c r="G9" s="695"/>
      <c r="H9" s="695"/>
      <c r="I9" s="695"/>
      <c r="J9" s="695"/>
      <c r="K9" s="695"/>
      <c r="L9" s="695"/>
      <c r="M9" s="695"/>
      <c r="N9" s="695"/>
      <c r="O9" s="695"/>
      <c r="P9" s="695"/>
      <c r="Q9" s="695"/>
      <c r="R9" s="695"/>
      <c r="S9" s="45"/>
    </row>
    <row r="10" spans="1:19" ht="326.55" customHeight="1" x14ac:dyDescent="0.3">
      <c r="A10" s="45"/>
      <c r="B10" s="693" t="s">
        <v>521</v>
      </c>
      <c r="C10" s="694"/>
      <c r="D10" s="694"/>
      <c r="E10" s="694"/>
      <c r="F10" s="694"/>
      <c r="G10" s="694"/>
      <c r="H10" s="694"/>
      <c r="I10" s="694"/>
      <c r="J10" s="694"/>
      <c r="K10" s="694"/>
      <c r="L10" s="694"/>
      <c r="M10" s="694"/>
      <c r="N10" s="694"/>
      <c r="O10" s="694"/>
      <c r="P10" s="694"/>
      <c r="Q10" s="694"/>
      <c r="R10" s="694"/>
      <c r="S10" s="45"/>
    </row>
    <row r="11" spans="1:19" x14ac:dyDescent="0.3">
      <c r="A11" s="45"/>
      <c r="B11" s="51"/>
      <c r="C11" s="51"/>
      <c r="D11" s="51"/>
      <c r="E11" s="51"/>
      <c r="F11" s="51"/>
      <c r="G11" s="51"/>
      <c r="H11" s="51"/>
      <c r="I11" s="45"/>
      <c r="J11" s="45"/>
      <c r="K11" s="52"/>
      <c r="L11" s="250"/>
      <c r="M11" s="250"/>
      <c r="N11" s="691"/>
      <c r="O11" s="45"/>
      <c r="P11" s="692"/>
      <c r="Q11" s="691"/>
      <c r="R11" s="691"/>
      <c r="S11" s="45"/>
    </row>
    <row r="12" spans="1:19" ht="15.6" x14ac:dyDescent="0.3">
      <c r="A12" s="45"/>
      <c r="B12" s="54"/>
      <c r="C12" s="53"/>
      <c r="D12" s="53"/>
      <c r="E12" s="53"/>
      <c r="F12" s="53"/>
      <c r="G12" s="53"/>
      <c r="H12" s="251"/>
      <c r="I12" s="45"/>
      <c r="J12" s="45"/>
      <c r="K12" s="700" t="s">
        <v>350</v>
      </c>
      <c r="L12" s="700"/>
      <c r="M12" s="700"/>
      <c r="N12" s="691"/>
      <c r="O12" s="45"/>
      <c r="P12" s="692"/>
      <c r="Q12" s="691"/>
      <c r="R12" s="691"/>
      <c r="S12" s="45"/>
    </row>
    <row r="13" spans="1:19" ht="15.6" x14ac:dyDescent="0.3">
      <c r="A13" s="45"/>
      <c r="B13" s="54"/>
      <c r="C13" s="53"/>
      <c r="D13" s="53"/>
      <c r="E13" s="53"/>
      <c r="F13" s="53"/>
      <c r="G13" s="53"/>
      <c r="H13" s="251"/>
      <c r="I13" s="45"/>
      <c r="J13" s="45"/>
      <c r="K13" s="699" t="s">
        <v>328</v>
      </c>
      <c r="L13" s="699"/>
      <c r="M13" s="699"/>
      <c r="N13" s="250"/>
      <c r="O13" s="45"/>
      <c r="P13" s="53"/>
      <c r="Q13" s="250"/>
      <c r="R13" s="250"/>
      <c r="S13" s="45"/>
    </row>
    <row r="14" spans="1:19" x14ac:dyDescent="0.3">
      <c r="A14" s="45"/>
      <c r="B14" s="54"/>
      <c r="C14" s="53"/>
      <c r="D14" s="53"/>
      <c r="E14" s="53"/>
      <c r="F14" s="53"/>
      <c r="G14" s="53"/>
      <c r="H14" s="251"/>
      <c r="I14" s="45"/>
      <c r="J14" s="45"/>
      <c r="K14" s="45"/>
      <c r="L14" s="45"/>
      <c r="M14" s="45"/>
      <c r="N14" s="45"/>
      <c r="O14" s="45"/>
      <c r="P14" s="45"/>
      <c r="Q14" s="45"/>
      <c r="R14" s="45"/>
      <c r="S14" s="45"/>
    </row>
    <row r="15" spans="1:19" x14ac:dyDescent="0.3">
      <c r="A15" s="45"/>
      <c r="B15" s="54"/>
      <c r="C15" s="53"/>
      <c r="D15" s="53"/>
      <c r="E15" s="53"/>
      <c r="F15" s="53"/>
      <c r="G15" s="53"/>
      <c r="H15" s="251"/>
      <c r="I15" s="45"/>
      <c r="J15" s="45"/>
      <c r="K15" s="45"/>
      <c r="L15" s="45"/>
      <c r="M15" s="45"/>
      <c r="N15" s="45"/>
      <c r="O15" s="45"/>
      <c r="P15" s="45"/>
      <c r="Q15" s="45"/>
      <c r="R15" s="45"/>
      <c r="S15" s="45"/>
    </row>
    <row r="16" spans="1:19" ht="15" thickBot="1" x14ac:dyDescent="0.35">
      <c r="A16" s="45"/>
      <c r="B16" s="54"/>
      <c r="C16" s="53"/>
      <c r="D16" s="53"/>
      <c r="E16" s="53"/>
      <c r="F16" s="53"/>
      <c r="G16" s="53"/>
      <c r="H16" s="251"/>
      <c r="I16" s="45"/>
      <c r="J16" s="45"/>
      <c r="K16" s="45"/>
      <c r="L16" s="45"/>
      <c r="M16" s="45"/>
      <c r="N16" s="45"/>
      <c r="O16" s="45"/>
      <c r="P16" s="45"/>
      <c r="Q16" s="45"/>
      <c r="R16" s="45"/>
      <c r="S16" s="45"/>
    </row>
    <row r="17" spans="1:19" ht="18" x14ac:dyDescent="0.35">
      <c r="A17" s="45"/>
      <c r="B17" s="45"/>
      <c r="C17" s="698" t="s">
        <v>232</v>
      </c>
      <c r="D17" s="698"/>
      <c r="E17" s="698"/>
      <c r="F17" s="698"/>
      <c r="G17" s="698"/>
      <c r="H17" s="698"/>
      <c r="I17" s="698"/>
      <c r="J17" s="698"/>
      <c r="K17" s="698"/>
      <c r="L17" s="698"/>
      <c r="M17" s="698"/>
      <c r="N17" s="45"/>
      <c r="O17" s="697" t="s">
        <v>233</v>
      </c>
      <c r="P17" s="697"/>
      <c r="Q17" s="697"/>
      <c r="R17" s="697"/>
      <c r="S17" s="45"/>
    </row>
    <row r="18" spans="1:19" ht="82.8" customHeight="1" x14ac:dyDescent="0.3">
      <c r="A18" s="45"/>
      <c r="B18" s="45"/>
      <c r="C18" s="55" t="s">
        <v>520</v>
      </c>
      <c r="D18" s="55" t="s">
        <v>437</v>
      </c>
      <c r="E18" s="55" t="s">
        <v>421</v>
      </c>
      <c r="F18" s="55" t="s">
        <v>420</v>
      </c>
      <c r="G18" s="55" t="s">
        <v>436</v>
      </c>
      <c r="H18" s="55" t="s">
        <v>234</v>
      </c>
      <c r="I18" s="55" t="s">
        <v>235</v>
      </c>
      <c r="J18" s="55" t="s">
        <v>457</v>
      </c>
      <c r="K18" s="55" t="s">
        <v>458</v>
      </c>
      <c r="L18" s="56" t="s">
        <v>438</v>
      </c>
      <c r="M18" s="55" t="s">
        <v>236</v>
      </c>
      <c r="N18" s="696"/>
      <c r="O18" s="265" t="s">
        <v>397</v>
      </c>
      <c r="P18" s="266" t="s">
        <v>237</v>
      </c>
      <c r="Q18" s="266" t="s">
        <v>238</v>
      </c>
      <c r="R18" s="266" t="s">
        <v>239</v>
      </c>
      <c r="S18" s="45"/>
    </row>
    <row r="19" spans="1:19" x14ac:dyDescent="0.3">
      <c r="A19" s="45"/>
      <c r="B19" s="45"/>
      <c r="C19" s="38"/>
      <c r="D19" s="40"/>
      <c r="E19" s="39"/>
      <c r="F19" s="40"/>
      <c r="G19" s="258">
        <f>E19*0.8</f>
        <v>0</v>
      </c>
      <c r="H19" s="258">
        <f t="shared" ref="H19:H28" si="0">E19-G19</f>
        <v>0</v>
      </c>
      <c r="I19" s="43"/>
      <c r="J19" s="43"/>
      <c r="K19" s="330"/>
      <c r="L19" s="263">
        <f>D19*G19</f>
        <v>0</v>
      </c>
      <c r="M19" s="260">
        <f>(D19*H19)</f>
        <v>0</v>
      </c>
      <c r="N19" s="696"/>
      <c r="O19" s="267">
        <f>L19*0.2</f>
        <v>0</v>
      </c>
      <c r="P19" s="260">
        <f>L19*0.7</f>
        <v>0</v>
      </c>
      <c r="Q19" s="268">
        <f>L19*0.1</f>
        <v>0</v>
      </c>
      <c r="R19" s="260">
        <f>SUM(O19:Q19)</f>
        <v>0</v>
      </c>
      <c r="S19" s="45"/>
    </row>
    <row r="20" spans="1:19" x14ac:dyDescent="0.3">
      <c r="A20" s="45"/>
      <c r="B20" s="45"/>
      <c r="C20" s="38"/>
      <c r="D20" s="42"/>
      <c r="E20" s="39"/>
      <c r="F20" s="42"/>
      <c r="G20" s="258">
        <f t="shared" ref="G20:G28" si="1">E20*0.8</f>
        <v>0</v>
      </c>
      <c r="H20" s="259">
        <f t="shared" si="0"/>
        <v>0</v>
      </c>
      <c r="I20" s="44"/>
      <c r="J20" s="43"/>
      <c r="K20" s="330"/>
      <c r="L20" s="264">
        <f>D20*G20</f>
        <v>0</v>
      </c>
      <c r="M20" s="260">
        <f t="shared" ref="M20:M28" si="2">(D20*H20)</f>
        <v>0</v>
      </c>
      <c r="N20" s="696"/>
      <c r="O20" s="267">
        <f t="shared" ref="O20:O28" si="3">L20*0.2</f>
        <v>0</v>
      </c>
      <c r="P20" s="260">
        <f t="shared" ref="P20:P28" si="4">L20*0.7</f>
        <v>0</v>
      </c>
      <c r="Q20" s="268">
        <f t="shared" ref="Q20:Q28" si="5">L20*0.1</f>
        <v>0</v>
      </c>
      <c r="R20" s="260">
        <f t="shared" ref="R20:R28" si="6">SUM(O20:Q20)</f>
        <v>0</v>
      </c>
      <c r="S20" s="45"/>
    </row>
    <row r="21" spans="1:19" x14ac:dyDescent="0.3">
      <c r="A21" s="45"/>
      <c r="B21" s="45"/>
      <c r="C21" s="38"/>
      <c r="D21" s="42"/>
      <c r="E21" s="39"/>
      <c r="F21" s="42"/>
      <c r="G21" s="258">
        <f t="shared" si="1"/>
        <v>0</v>
      </c>
      <c r="H21" s="259">
        <f t="shared" si="0"/>
        <v>0</v>
      </c>
      <c r="I21" s="44"/>
      <c r="J21" s="43"/>
      <c r="K21" s="330"/>
      <c r="L21" s="264">
        <f t="shared" ref="L21:L28" si="7">D21*G21</f>
        <v>0</v>
      </c>
      <c r="M21" s="260">
        <f t="shared" si="2"/>
        <v>0</v>
      </c>
      <c r="N21" s="696"/>
      <c r="O21" s="267">
        <f t="shared" si="3"/>
        <v>0</v>
      </c>
      <c r="P21" s="260">
        <f t="shared" si="4"/>
        <v>0</v>
      </c>
      <c r="Q21" s="268">
        <f t="shared" si="5"/>
        <v>0</v>
      </c>
      <c r="R21" s="260">
        <f t="shared" si="6"/>
        <v>0</v>
      </c>
      <c r="S21" s="45"/>
    </row>
    <row r="22" spans="1:19" x14ac:dyDescent="0.3">
      <c r="A22" s="45"/>
      <c r="B22" s="45"/>
      <c r="C22" s="38"/>
      <c r="D22" s="42"/>
      <c r="E22" s="39"/>
      <c r="F22" s="42"/>
      <c r="G22" s="258">
        <f t="shared" si="1"/>
        <v>0</v>
      </c>
      <c r="H22" s="259">
        <f t="shared" si="0"/>
        <v>0</v>
      </c>
      <c r="I22" s="44"/>
      <c r="J22" s="43"/>
      <c r="K22" s="330"/>
      <c r="L22" s="264">
        <f t="shared" si="7"/>
        <v>0</v>
      </c>
      <c r="M22" s="260">
        <f t="shared" si="2"/>
        <v>0</v>
      </c>
      <c r="N22" s="696"/>
      <c r="O22" s="267">
        <f t="shared" si="3"/>
        <v>0</v>
      </c>
      <c r="P22" s="260">
        <f t="shared" si="4"/>
        <v>0</v>
      </c>
      <c r="Q22" s="268">
        <f t="shared" si="5"/>
        <v>0</v>
      </c>
      <c r="R22" s="260">
        <f t="shared" si="6"/>
        <v>0</v>
      </c>
      <c r="S22" s="45"/>
    </row>
    <row r="23" spans="1:19" x14ac:dyDescent="0.3">
      <c r="A23" s="45"/>
      <c r="B23" s="45"/>
      <c r="C23" s="38"/>
      <c r="D23" s="42"/>
      <c r="E23" s="39"/>
      <c r="F23" s="42"/>
      <c r="G23" s="258">
        <f t="shared" si="1"/>
        <v>0</v>
      </c>
      <c r="H23" s="259">
        <f t="shared" si="0"/>
        <v>0</v>
      </c>
      <c r="I23" s="44"/>
      <c r="J23" s="43"/>
      <c r="K23" s="330"/>
      <c r="L23" s="264">
        <f t="shared" si="7"/>
        <v>0</v>
      </c>
      <c r="M23" s="260">
        <f t="shared" si="2"/>
        <v>0</v>
      </c>
      <c r="N23" s="696"/>
      <c r="O23" s="267">
        <f t="shared" si="3"/>
        <v>0</v>
      </c>
      <c r="P23" s="260">
        <f t="shared" si="4"/>
        <v>0</v>
      </c>
      <c r="Q23" s="268">
        <f t="shared" si="5"/>
        <v>0</v>
      </c>
      <c r="R23" s="260">
        <f t="shared" si="6"/>
        <v>0</v>
      </c>
      <c r="S23" s="45"/>
    </row>
    <row r="24" spans="1:19" x14ac:dyDescent="0.3">
      <c r="A24" s="45"/>
      <c r="B24" s="45"/>
      <c r="C24" s="38"/>
      <c r="D24" s="42"/>
      <c r="E24" s="39"/>
      <c r="F24" s="42"/>
      <c r="G24" s="258">
        <f>E24*0.8</f>
        <v>0</v>
      </c>
      <c r="H24" s="259">
        <f>E24-G24</f>
        <v>0</v>
      </c>
      <c r="I24" s="44"/>
      <c r="J24" s="43"/>
      <c r="K24" s="330"/>
      <c r="L24" s="264">
        <f t="shared" si="7"/>
        <v>0</v>
      </c>
      <c r="M24" s="260">
        <f t="shared" si="2"/>
        <v>0</v>
      </c>
      <c r="N24" s="696"/>
      <c r="O24" s="267">
        <f t="shared" si="3"/>
        <v>0</v>
      </c>
      <c r="P24" s="260">
        <f t="shared" si="4"/>
        <v>0</v>
      </c>
      <c r="Q24" s="268">
        <f t="shared" si="5"/>
        <v>0</v>
      </c>
      <c r="R24" s="260">
        <f t="shared" si="6"/>
        <v>0</v>
      </c>
      <c r="S24" s="45"/>
    </row>
    <row r="25" spans="1:19" x14ac:dyDescent="0.3">
      <c r="A25" s="45"/>
      <c r="B25" s="45"/>
      <c r="C25" s="38"/>
      <c r="D25" s="42"/>
      <c r="E25" s="41"/>
      <c r="F25" s="42"/>
      <c r="G25" s="258">
        <f>E25*0.8</f>
        <v>0</v>
      </c>
      <c r="H25" s="259">
        <f>E25-G25</f>
        <v>0</v>
      </c>
      <c r="I25" s="44"/>
      <c r="J25" s="43"/>
      <c r="K25" s="330"/>
      <c r="L25" s="264">
        <f t="shared" si="7"/>
        <v>0</v>
      </c>
      <c r="M25" s="260">
        <f t="shared" si="2"/>
        <v>0</v>
      </c>
      <c r="N25" s="696"/>
      <c r="O25" s="267">
        <f t="shared" si="3"/>
        <v>0</v>
      </c>
      <c r="P25" s="260">
        <f t="shared" si="4"/>
        <v>0</v>
      </c>
      <c r="Q25" s="268">
        <f t="shared" si="5"/>
        <v>0</v>
      </c>
      <c r="R25" s="260">
        <f t="shared" si="6"/>
        <v>0</v>
      </c>
      <c r="S25" s="45"/>
    </row>
    <row r="26" spans="1:19" x14ac:dyDescent="0.3">
      <c r="A26" s="45"/>
      <c r="B26" s="45"/>
      <c r="C26" s="38"/>
      <c r="D26" s="42"/>
      <c r="E26" s="41"/>
      <c r="F26" s="42"/>
      <c r="G26" s="258">
        <f t="shared" si="1"/>
        <v>0</v>
      </c>
      <c r="H26" s="259">
        <f t="shared" si="0"/>
        <v>0</v>
      </c>
      <c r="I26" s="44"/>
      <c r="J26" s="43"/>
      <c r="K26" s="330"/>
      <c r="L26" s="264">
        <f t="shared" si="7"/>
        <v>0</v>
      </c>
      <c r="M26" s="260">
        <f t="shared" si="2"/>
        <v>0</v>
      </c>
      <c r="N26" s="696"/>
      <c r="O26" s="267">
        <f t="shared" si="3"/>
        <v>0</v>
      </c>
      <c r="P26" s="260">
        <f t="shared" si="4"/>
        <v>0</v>
      </c>
      <c r="Q26" s="268">
        <f t="shared" si="5"/>
        <v>0</v>
      </c>
      <c r="R26" s="260">
        <f t="shared" si="6"/>
        <v>0</v>
      </c>
      <c r="S26" s="45"/>
    </row>
    <row r="27" spans="1:19" x14ac:dyDescent="0.3">
      <c r="A27" s="45"/>
      <c r="B27" s="45"/>
      <c r="C27" s="38"/>
      <c r="D27" s="42"/>
      <c r="E27" s="41"/>
      <c r="F27" s="42"/>
      <c r="G27" s="258">
        <f t="shared" si="1"/>
        <v>0</v>
      </c>
      <c r="H27" s="259">
        <f t="shared" si="0"/>
        <v>0</v>
      </c>
      <c r="I27" s="44"/>
      <c r="J27" s="43"/>
      <c r="K27" s="330"/>
      <c r="L27" s="264">
        <f t="shared" si="7"/>
        <v>0</v>
      </c>
      <c r="M27" s="260">
        <f t="shared" si="2"/>
        <v>0</v>
      </c>
      <c r="N27" s="696"/>
      <c r="O27" s="267">
        <f t="shared" si="3"/>
        <v>0</v>
      </c>
      <c r="P27" s="260">
        <f t="shared" si="4"/>
        <v>0</v>
      </c>
      <c r="Q27" s="268">
        <f t="shared" si="5"/>
        <v>0</v>
      </c>
      <c r="R27" s="260">
        <f t="shared" si="6"/>
        <v>0</v>
      </c>
      <c r="S27" s="45"/>
    </row>
    <row r="28" spans="1:19" x14ac:dyDescent="0.3">
      <c r="A28" s="45"/>
      <c r="B28" s="45"/>
      <c r="C28" s="38"/>
      <c r="D28" s="42"/>
      <c r="E28" s="41"/>
      <c r="F28" s="42"/>
      <c r="G28" s="258">
        <f t="shared" si="1"/>
        <v>0</v>
      </c>
      <c r="H28" s="259">
        <f t="shared" si="0"/>
        <v>0</v>
      </c>
      <c r="I28" s="44"/>
      <c r="J28" s="43"/>
      <c r="K28" s="330"/>
      <c r="L28" s="264">
        <f t="shared" si="7"/>
        <v>0</v>
      </c>
      <c r="M28" s="260">
        <f t="shared" si="2"/>
        <v>0</v>
      </c>
      <c r="N28" s="696"/>
      <c r="O28" s="267">
        <f t="shared" si="3"/>
        <v>0</v>
      </c>
      <c r="P28" s="260">
        <f t="shared" si="4"/>
        <v>0</v>
      </c>
      <c r="Q28" s="268">
        <f t="shared" si="5"/>
        <v>0</v>
      </c>
      <c r="R28" s="260">
        <f t="shared" si="6"/>
        <v>0</v>
      </c>
      <c r="S28" s="45"/>
    </row>
    <row r="29" spans="1:19" ht="16.2" thickBot="1" x14ac:dyDescent="0.35">
      <c r="A29" s="45"/>
      <c r="B29" s="45"/>
      <c r="C29" s="262" t="s">
        <v>240</v>
      </c>
      <c r="D29" s="257">
        <f>SUM(D19:D28)</f>
        <v>0</v>
      </c>
      <c r="E29" s="194">
        <f>SUM(E19:E28)</f>
        <v>0</v>
      </c>
      <c r="F29" s="196">
        <f>SUM(F19:F28)</f>
        <v>0</v>
      </c>
      <c r="G29" s="194">
        <f>SUM(G19:G28)</f>
        <v>0</v>
      </c>
      <c r="H29" s="194">
        <f>SUM(H19:H28)</f>
        <v>0</v>
      </c>
      <c r="I29" s="327"/>
      <c r="J29" s="328"/>
      <c r="K29" s="327"/>
      <c r="L29" s="308">
        <f>SUM(L19:L28)</f>
        <v>0</v>
      </c>
      <c r="M29" s="261">
        <f>SUM(M19:M28)</f>
        <v>0</v>
      </c>
      <c r="N29" s="696"/>
      <c r="O29" s="269">
        <f>SUM(O19:O28)</f>
        <v>0</v>
      </c>
      <c r="P29" s="270">
        <f>SUM(P19:P28)</f>
        <v>0</v>
      </c>
      <c r="Q29" s="271">
        <f>SUM(Q19:Q28)</f>
        <v>0</v>
      </c>
      <c r="R29" s="261">
        <f>SUM(R19:R28)</f>
        <v>0</v>
      </c>
      <c r="S29" s="45"/>
    </row>
    <row r="30" spans="1:19" x14ac:dyDescent="0.3">
      <c r="A30" s="45"/>
      <c r="B30" s="45"/>
      <c r="C30" s="45"/>
      <c r="D30" s="45"/>
      <c r="E30" s="45"/>
      <c r="F30" s="45"/>
      <c r="G30" s="45"/>
      <c r="H30" s="45"/>
      <c r="I30" s="45"/>
      <c r="J30" s="45"/>
      <c r="K30" s="45"/>
      <c r="L30" s="45"/>
      <c r="M30" s="45"/>
      <c r="N30" s="45"/>
      <c r="O30" s="45"/>
      <c r="P30" s="45"/>
      <c r="Q30" s="45"/>
      <c r="R30" s="45"/>
      <c r="S30" s="45"/>
    </row>
    <row r="31" spans="1:19" x14ac:dyDescent="0.3">
      <c r="A31" s="57"/>
      <c r="B31" s="45"/>
      <c r="C31" s="45"/>
      <c r="D31" s="45"/>
      <c r="E31" s="45"/>
      <c r="F31" s="45"/>
      <c r="G31" s="45"/>
      <c r="H31" s="45"/>
      <c r="I31" s="45"/>
      <c r="J31" s="45"/>
      <c r="K31" s="45"/>
      <c r="L31" s="45"/>
      <c r="M31" s="45"/>
      <c r="N31" s="45"/>
      <c r="O31" s="5"/>
      <c r="P31" s="5"/>
      <c r="Q31" s="5"/>
      <c r="R31" s="5"/>
      <c r="S31" s="45"/>
    </row>
    <row r="32" spans="1:19" x14ac:dyDescent="0.3">
      <c r="A32" s="57"/>
      <c r="B32" s="45"/>
      <c r="C32" s="45"/>
      <c r="D32" s="45"/>
      <c r="E32" s="45"/>
      <c r="F32" s="45"/>
      <c r="G32" s="45"/>
      <c r="H32" s="45"/>
      <c r="I32" s="45"/>
      <c r="J32" s="45"/>
      <c r="K32" s="45"/>
      <c r="L32" s="45"/>
      <c r="M32" s="45"/>
      <c r="N32" s="45"/>
      <c r="O32" s="45"/>
      <c r="P32" s="45"/>
      <c r="Q32" s="45"/>
      <c r="R32" s="45"/>
      <c r="S32" s="45"/>
    </row>
    <row r="33" spans="1:14" x14ac:dyDescent="0.3">
      <c r="A33" s="58"/>
      <c r="B33" s="58"/>
      <c r="C33" s="58"/>
      <c r="D33" s="58"/>
      <c r="E33" s="58"/>
      <c r="F33" s="58"/>
      <c r="G33" s="58"/>
      <c r="H33" s="58"/>
      <c r="I33" s="58"/>
      <c r="J33" s="58"/>
      <c r="K33" s="58"/>
      <c r="L33" s="58"/>
      <c r="M33" s="58"/>
      <c r="N33" s="58"/>
    </row>
    <row r="34" spans="1:14" x14ac:dyDescent="0.3">
      <c r="A34" s="58"/>
      <c r="B34" s="58"/>
      <c r="C34" s="58"/>
      <c r="D34" s="58"/>
      <c r="E34" s="58"/>
      <c r="F34" s="58"/>
      <c r="G34" s="58"/>
      <c r="H34" s="58"/>
      <c r="I34" s="58"/>
      <c r="J34" s="58"/>
      <c r="K34" s="58"/>
      <c r="L34" s="58"/>
      <c r="M34" s="58"/>
      <c r="N34" s="58"/>
    </row>
    <row r="35" spans="1:14" x14ac:dyDescent="0.3">
      <c r="A35" s="58"/>
      <c r="B35" s="58"/>
      <c r="C35" s="58"/>
      <c r="D35" s="58"/>
      <c r="E35" s="58"/>
      <c r="F35" s="58"/>
      <c r="G35" s="58"/>
      <c r="H35" s="58"/>
      <c r="I35" s="58"/>
      <c r="J35" s="58"/>
      <c r="K35" s="58"/>
      <c r="L35" s="58"/>
      <c r="M35" s="58"/>
      <c r="N35" s="58"/>
    </row>
    <row r="36" spans="1:14" x14ac:dyDescent="0.3">
      <c r="A36" s="58"/>
      <c r="B36" s="59"/>
      <c r="C36" s="59"/>
      <c r="D36" s="58"/>
      <c r="E36" s="58"/>
      <c r="F36" s="58"/>
      <c r="G36" s="58"/>
      <c r="H36" s="58"/>
      <c r="I36" s="58"/>
      <c r="J36" s="58"/>
      <c r="K36" s="58"/>
      <c r="L36" s="58"/>
      <c r="M36" s="58"/>
      <c r="N36" s="58"/>
    </row>
    <row r="37" spans="1:14" x14ac:dyDescent="0.3">
      <c r="A37" s="58"/>
      <c r="B37" s="59"/>
      <c r="C37" s="59"/>
      <c r="D37" s="58"/>
      <c r="E37" s="58"/>
      <c r="F37" s="58"/>
      <c r="G37" s="58"/>
      <c r="H37" s="58"/>
      <c r="I37" s="58"/>
      <c r="J37" s="58"/>
      <c r="K37" s="58"/>
      <c r="L37" s="58"/>
      <c r="M37" s="58"/>
      <c r="N37" s="58"/>
    </row>
    <row r="38" spans="1:14" x14ac:dyDescent="0.3">
      <c r="A38" s="58"/>
      <c r="B38" s="60"/>
      <c r="C38" s="61"/>
      <c r="D38" s="58"/>
      <c r="E38" s="58"/>
      <c r="F38" s="58"/>
      <c r="G38" s="58"/>
      <c r="H38" s="58"/>
      <c r="I38" s="58"/>
      <c r="J38" s="58"/>
      <c r="K38" s="58"/>
      <c r="L38" s="58"/>
      <c r="M38" s="58"/>
      <c r="N38" s="58"/>
    </row>
    <row r="39" spans="1:14" x14ac:dyDescent="0.3">
      <c r="A39" s="58"/>
      <c r="B39" s="60"/>
      <c r="C39" s="59"/>
      <c r="D39" s="58"/>
      <c r="E39" s="58"/>
      <c r="F39" s="58"/>
      <c r="G39" s="58"/>
      <c r="H39" s="58"/>
      <c r="I39" s="58"/>
      <c r="J39" s="58"/>
      <c r="K39" s="58"/>
      <c r="L39" s="58"/>
      <c r="M39" s="58"/>
      <c r="N39" s="58"/>
    </row>
    <row r="40" spans="1:14" x14ac:dyDescent="0.3">
      <c r="A40" s="58"/>
      <c r="B40" s="60"/>
      <c r="C40" s="59"/>
      <c r="D40" s="58"/>
      <c r="E40" s="58"/>
      <c r="F40" s="58"/>
      <c r="G40" s="58"/>
      <c r="H40" s="58"/>
      <c r="I40" s="58"/>
      <c r="J40" s="58"/>
      <c r="K40" s="58"/>
      <c r="L40" s="58"/>
      <c r="M40" s="58"/>
      <c r="N40" s="58"/>
    </row>
    <row r="41" spans="1:14" x14ac:dyDescent="0.3">
      <c r="A41" s="58"/>
      <c r="B41" s="60"/>
      <c r="C41" s="59"/>
      <c r="D41" s="58"/>
      <c r="E41" s="58"/>
      <c r="F41" s="58"/>
      <c r="G41" s="58"/>
      <c r="H41" s="58"/>
      <c r="I41" s="58"/>
      <c r="J41" s="58"/>
      <c r="K41" s="58"/>
      <c r="L41" s="58"/>
      <c r="M41" s="58"/>
      <c r="N41" s="58"/>
    </row>
    <row r="42" spans="1:14" x14ac:dyDescent="0.3">
      <c r="A42" s="58"/>
      <c r="B42" s="60"/>
      <c r="C42" s="59"/>
      <c r="D42" s="58"/>
      <c r="E42" s="58"/>
      <c r="F42" s="58"/>
      <c r="G42" s="58"/>
      <c r="H42" s="58"/>
      <c r="I42" s="58"/>
      <c r="J42" s="58"/>
      <c r="K42" s="58"/>
      <c r="L42" s="58"/>
      <c r="M42" s="58"/>
      <c r="N42" s="58"/>
    </row>
    <row r="43" spans="1:14" x14ac:dyDescent="0.3">
      <c r="A43" s="58"/>
      <c r="B43" s="59"/>
      <c r="C43" s="62"/>
      <c r="D43" s="58"/>
      <c r="E43" s="58"/>
      <c r="F43" s="58"/>
      <c r="G43" s="58"/>
      <c r="H43" s="58"/>
      <c r="I43" s="58"/>
      <c r="J43" s="58"/>
      <c r="K43" s="58"/>
      <c r="L43" s="58"/>
      <c r="M43" s="58"/>
      <c r="N43" s="58"/>
    </row>
    <row r="44" spans="1:14" x14ac:dyDescent="0.3">
      <c r="A44" s="58"/>
      <c r="B44" s="63"/>
      <c r="C44" s="64"/>
      <c r="D44" s="58"/>
      <c r="E44" s="58"/>
      <c r="F44" s="58"/>
      <c r="G44" s="58"/>
      <c r="H44" s="58"/>
      <c r="I44" s="58"/>
      <c r="J44" s="58"/>
      <c r="K44" s="58"/>
      <c r="L44" s="58"/>
      <c r="M44" s="58"/>
      <c r="N44" s="58"/>
    </row>
    <row r="45" spans="1:14" x14ac:dyDescent="0.3">
      <c r="A45" s="58"/>
      <c r="B45" s="58"/>
      <c r="C45" s="58"/>
      <c r="D45" s="58"/>
      <c r="E45" s="58"/>
      <c r="F45" s="58"/>
      <c r="G45" s="58"/>
      <c r="H45" s="58"/>
      <c r="I45" s="58"/>
      <c r="J45" s="58"/>
      <c r="K45" s="58"/>
      <c r="L45" s="58"/>
      <c r="M45" s="58"/>
      <c r="N45" s="58"/>
    </row>
    <row r="46" spans="1:14" x14ac:dyDescent="0.3">
      <c r="A46" s="58"/>
      <c r="B46" s="58"/>
      <c r="C46" s="58"/>
      <c r="D46" s="58"/>
      <c r="E46" s="58"/>
      <c r="F46" s="58"/>
      <c r="G46" s="58"/>
      <c r="H46" s="58"/>
      <c r="I46" s="58"/>
      <c r="J46" s="58"/>
      <c r="K46" s="58"/>
      <c r="L46" s="58"/>
      <c r="M46" s="58"/>
      <c r="N46" s="58"/>
    </row>
    <row r="47" spans="1:14" x14ac:dyDescent="0.3">
      <c r="A47" s="58"/>
      <c r="B47" s="58"/>
      <c r="C47" s="58"/>
      <c r="D47" s="58"/>
      <c r="E47" s="58"/>
      <c r="F47" s="58"/>
      <c r="G47" s="58"/>
      <c r="H47" s="58"/>
      <c r="I47" s="58"/>
      <c r="J47" s="58"/>
      <c r="K47" s="58"/>
      <c r="L47" s="58"/>
      <c r="M47" s="58"/>
      <c r="N47" s="58"/>
    </row>
    <row r="48" spans="1:14" x14ac:dyDescent="0.3">
      <c r="A48" s="58"/>
      <c r="B48" s="58"/>
      <c r="C48" s="58"/>
      <c r="D48" s="58"/>
      <c r="E48" s="58"/>
      <c r="F48" s="58"/>
      <c r="G48" s="58"/>
      <c r="H48" s="58"/>
      <c r="I48" s="58"/>
      <c r="J48" s="58"/>
      <c r="K48" s="58"/>
      <c r="L48" s="58"/>
      <c r="M48" s="58"/>
      <c r="N48" s="58"/>
    </row>
    <row r="49" spans="1:14" x14ac:dyDescent="0.3">
      <c r="A49" s="58"/>
      <c r="B49" s="58"/>
      <c r="C49" s="58"/>
      <c r="D49" s="58"/>
      <c r="E49" s="58"/>
      <c r="F49" s="58"/>
      <c r="G49" s="58"/>
      <c r="H49" s="58"/>
      <c r="I49" s="58"/>
      <c r="J49" s="58"/>
      <c r="K49" s="58"/>
      <c r="L49" s="58"/>
      <c r="M49" s="58"/>
      <c r="N49" s="58"/>
    </row>
    <row r="50" spans="1:14" x14ac:dyDescent="0.3">
      <c r="A50" s="58"/>
      <c r="B50" s="58"/>
      <c r="C50" s="58"/>
      <c r="D50" s="58"/>
      <c r="E50" s="58"/>
      <c r="F50" s="58"/>
      <c r="G50" s="58"/>
      <c r="H50" s="58"/>
      <c r="I50" s="58"/>
      <c r="J50" s="58"/>
      <c r="K50" s="58"/>
      <c r="L50" s="58"/>
      <c r="M50" s="58"/>
      <c r="N50" s="58"/>
    </row>
    <row r="51" spans="1:14" x14ac:dyDescent="0.3">
      <c r="A51" s="58"/>
      <c r="B51" s="58"/>
      <c r="C51" s="58"/>
      <c r="D51" s="58"/>
      <c r="E51" s="58"/>
      <c r="F51" s="58"/>
      <c r="G51" s="58"/>
      <c r="H51" s="58"/>
      <c r="I51" s="58"/>
      <c r="J51" s="58"/>
      <c r="K51" s="58"/>
      <c r="L51" s="58"/>
      <c r="M51" s="58"/>
      <c r="N51" s="58"/>
    </row>
    <row r="52" spans="1:14" x14ac:dyDescent="0.3">
      <c r="A52" s="58"/>
      <c r="B52" s="58"/>
      <c r="C52" s="58"/>
      <c r="D52" s="58"/>
      <c r="E52" s="58"/>
      <c r="F52" s="58"/>
      <c r="G52" s="58"/>
      <c r="H52" s="58"/>
      <c r="I52" s="58"/>
      <c r="J52" s="58"/>
      <c r="K52" s="58"/>
      <c r="L52" s="58"/>
      <c r="M52" s="58"/>
      <c r="N52" s="58"/>
    </row>
    <row r="53" spans="1:14" x14ac:dyDescent="0.3">
      <c r="A53" s="58"/>
      <c r="B53" s="58"/>
      <c r="C53" s="58"/>
      <c r="D53" s="58"/>
      <c r="E53" s="58"/>
      <c r="F53" s="58"/>
      <c r="G53" s="58"/>
      <c r="H53" s="58"/>
      <c r="I53" s="58"/>
      <c r="J53" s="58"/>
      <c r="K53" s="58"/>
      <c r="L53" s="58"/>
      <c r="M53" s="58"/>
      <c r="N53" s="58"/>
    </row>
    <row r="54" spans="1:14" x14ac:dyDescent="0.3">
      <c r="A54" s="58"/>
      <c r="B54" s="58"/>
      <c r="C54" s="58"/>
      <c r="D54" s="58"/>
      <c r="E54" s="58"/>
      <c r="F54" s="58"/>
      <c r="G54" s="58"/>
      <c r="H54" s="58"/>
      <c r="I54" s="58"/>
      <c r="J54" s="58"/>
      <c r="K54" s="58"/>
      <c r="L54" s="58"/>
      <c r="M54" s="58"/>
      <c r="N54" s="58"/>
    </row>
    <row r="55" spans="1:14" x14ac:dyDescent="0.3">
      <c r="A55" s="58"/>
      <c r="B55" s="58"/>
      <c r="C55" s="58"/>
      <c r="D55" s="58"/>
      <c r="E55" s="58"/>
      <c r="F55" s="58"/>
      <c r="G55" s="58"/>
      <c r="H55" s="58"/>
      <c r="I55" s="58"/>
      <c r="J55" s="58"/>
      <c r="K55" s="58"/>
      <c r="L55" s="58"/>
      <c r="M55" s="58"/>
      <c r="N55" s="58"/>
    </row>
    <row r="56" spans="1:14" x14ac:dyDescent="0.3">
      <c r="A56" s="58"/>
      <c r="B56" s="58"/>
      <c r="C56" s="58"/>
      <c r="D56" s="58"/>
      <c r="E56" s="58"/>
      <c r="F56" s="58"/>
      <c r="G56" s="58"/>
      <c r="H56" s="58"/>
      <c r="I56" s="58"/>
      <c r="J56" s="58"/>
      <c r="K56" s="58"/>
      <c r="L56" s="58"/>
      <c r="M56" s="58"/>
      <c r="N56" s="58"/>
    </row>
    <row r="57" spans="1:14" x14ac:dyDescent="0.3">
      <c r="A57" s="58"/>
      <c r="B57" s="58"/>
      <c r="C57" s="58"/>
      <c r="D57" s="58"/>
      <c r="E57" s="58"/>
      <c r="F57" s="58"/>
      <c r="G57" s="58"/>
      <c r="H57" s="58"/>
      <c r="I57" s="58"/>
      <c r="J57" s="58"/>
      <c r="K57" s="58"/>
      <c r="L57" s="58"/>
      <c r="M57" s="58"/>
      <c r="N57" s="58"/>
    </row>
    <row r="58" spans="1:14" x14ac:dyDescent="0.3">
      <c r="A58" s="58"/>
      <c r="B58" s="58"/>
      <c r="C58" s="58"/>
      <c r="D58" s="58"/>
      <c r="E58" s="58"/>
      <c r="F58" s="58"/>
      <c r="G58" s="58"/>
      <c r="H58" s="58"/>
      <c r="I58" s="58"/>
      <c r="J58" s="58"/>
      <c r="K58" s="58"/>
      <c r="L58" s="58"/>
      <c r="M58" s="58"/>
      <c r="N58" s="58"/>
    </row>
    <row r="59" spans="1:14" x14ac:dyDescent="0.3">
      <c r="A59" s="58"/>
      <c r="B59" s="58"/>
      <c r="C59" s="58"/>
      <c r="D59" s="58"/>
      <c r="E59" s="58"/>
      <c r="F59" s="58"/>
      <c r="G59" s="58"/>
      <c r="H59" s="58"/>
      <c r="I59" s="58"/>
      <c r="J59" s="58"/>
      <c r="K59" s="58"/>
      <c r="L59" s="58"/>
      <c r="M59" s="58"/>
      <c r="N59" s="58"/>
    </row>
    <row r="60" spans="1:14" x14ac:dyDescent="0.3">
      <c r="A60" s="58"/>
      <c r="B60" s="58"/>
      <c r="C60" s="58"/>
      <c r="D60" s="58"/>
      <c r="E60" s="58"/>
      <c r="F60" s="58"/>
      <c r="G60" s="58"/>
      <c r="H60" s="58"/>
      <c r="I60" s="58"/>
      <c r="J60" s="58"/>
      <c r="K60" s="58"/>
      <c r="L60" s="58"/>
      <c r="M60" s="58"/>
      <c r="N60" s="58"/>
    </row>
    <row r="61" spans="1:14" x14ac:dyDescent="0.3">
      <c r="A61" s="58"/>
      <c r="B61" s="58"/>
      <c r="C61" s="58"/>
      <c r="D61" s="58"/>
      <c r="E61" s="58"/>
      <c r="F61" s="58"/>
      <c r="G61" s="58"/>
      <c r="H61" s="58"/>
      <c r="I61" s="58"/>
      <c r="J61" s="58"/>
      <c r="K61" s="58"/>
      <c r="L61" s="58"/>
      <c r="M61" s="58"/>
      <c r="N61" s="58"/>
    </row>
    <row r="62" spans="1:14" x14ac:dyDescent="0.3">
      <c r="A62" s="58"/>
      <c r="B62" s="58"/>
      <c r="C62" s="58"/>
      <c r="D62" s="58"/>
      <c r="E62" s="58"/>
      <c r="F62" s="58"/>
      <c r="G62" s="58"/>
      <c r="H62" s="58"/>
      <c r="I62" s="58"/>
      <c r="J62" s="58"/>
      <c r="K62" s="58"/>
      <c r="L62" s="58"/>
      <c r="M62" s="58"/>
      <c r="N62" s="58"/>
    </row>
    <row r="63" spans="1:14" x14ac:dyDescent="0.3">
      <c r="A63" s="58"/>
      <c r="B63" s="58"/>
      <c r="C63" s="58"/>
      <c r="D63" s="58"/>
      <c r="E63" s="58"/>
      <c r="F63" s="58"/>
      <c r="G63" s="58"/>
      <c r="H63" s="58"/>
      <c r="I63" s="58"/>
      <c r="J63" s="58"/>
      <c r="K63" s="58"/>
      <c r="L63" s="58"/>
      <c r="M63" s="58"/>
      <c r="N63" s="58"/>
    </row>
    <row r="64" spans="1:14" x14ac:dyDescent="0.3">
      <c r="A64" s="58"/>
      <c r="B64" s="58"/>
      <c r="C64" s="58"/>
      <c r="D64" s="58"/>
      <c r="E64" s="58"/>
      <c r="F64" s="58"/>
      <c r="G64" s="58"/>
      <c r="H64" s="58"/>
      <c r="I64" s="58"/>
      <c r="J64" s="58"/>
      <c r="K64" s="58"/>
      <c r="L64" s="58"/>
      <c r="M64" s="58"/>
      <c r="N64" s="58"/>
    </row>
    <row r="65" spans="1:14" x14ac:dyDescent="0.3">
      <c r="A65" s="58"/>
      <c r="B65" s="58"/>
      <c r="C65" s="58"/>
      <c r="D65" s="58"/>
      <c r="E65" s="58"/>
      <c r="F65" s="58"/>
      <c r="G65" s="58"/>
      <c r="H65" s="58"/>
      <c r="I65" s="58"/>
      <c r="J65" s="58"/>
      <c r="K65" s="58"/>
      <c r="L65" s="58"/>
      <c r="M65" s="58"/>
      <c r="N65" s="58"/>
    </row>
    <row r="66" spans="1:14" x14ac:dyDescent="0.3">
      <c r="A66" s="58"/>
      <c r="B66" s="58"/>
      <c r="C66" s="58"/>
      <c r="D66" s="58"/>
      <c r="E66" s="58"/>
      <c r="F66" s="58"/>
      <c r="G66" s="58"/>
      <c r="H66" s="58"/>
      <c r="I66" s="58"/>
      <c r="J66" s="58"/>
      <c r="K66" s="58"/>
      <c r="L66" s="58"/>
      <c r="M66" s="58"/>
      <c r="N66" s="58"/>
    </row>
    <row r="67" spans="1:14" x14ac:dyDescent="0.3">
      <c r="A67" s="58"/>
      <c r="B67" s="58"/>
      <c r="C67" s="58"/>
      <c r="D67" s="58"/>
      <c r="E67" s="58"/>
      <c r="F67" s="58"/>
      <c r="G67" s="58"/>
      <c r="H67" s="58"/>
      <c r="I67" s="58"/>
      <c r="J67" s="58"/>
      <c r="K67" s="58"/>
      <c r="L67" s="58"/>
      <c r="M67" s="58"/>
      <c r="N67" s="58"/>
    </row>
    <row r="68" spans="1:14" x14ac:dyDescent="0.3">
      <c r="A68" s="58"/>
      <c r="B68" s="58"/>
      <c r="C68" s="58"/>
      <c r="D68" s="58"/>
      <c r="E68" s="58"/>
      <c r="F68" s="58"/>
      <c r="G68" s="58"/>
      <c r="H68" s="58"/>
      <c r="I68" s="58"/>
      <c r="J68" s="58"/>
      <c r="K68" s="58"/>
      <c r="L68" s="58"/>
      <c r="M68" s="58"/>
      <c r="N68" s="58"/>
    </row>
    <row r="69" spans="1:14" x14ac:dyDescent="0.3">
      <c r="A69" s="58"/>
      <c r="B69" s="58"/>
      <c r="C69" s="58"/>
      <c r="D69" s="58"/>
      <c r="E69" s="58"/>
      <c r="F69" s="58"/>
      <c r="G69" s="58"/>
      <c r="H69" s="58"/>
      <c r="I69" s="58"/>
      <c r="J69" s="58"/>
      <c r="K69" s="58"/>
      <c r="L69" s="58"/>
      <c r="M69" s="58"/>
      <c r="N69" s="58"/>
    </row>
    <row r="70" spans="1:14" x14ac:dyDescent="0.3">
      <c r="A70" s="58"/>
      <c r="B70" s="58"/>
      <c r="C70" s="58"/>
      <c r="D70" s="58"/>
      <c r="E70" s="58"/>
      <c r="F70" s="58"/>
      <c r="G70" s="58"/>
      <c r="H70" s="58"/>
      <c r="I70" s="58"/>
      <c r="J70" s="58"/>
      <c r="K70" s="58"/>
      <c r="L70" s="58"/>
      <c r="M70" s="58"/>
      <c r="N70" s="58"/>
    </row>
    <row r="71" spans="1:14" x14ac:dyDescent="0.3">
      <c r="A71" s="58"/>
      <c r="B71" s="58"/>
      <c r="C71" s="58"/>
      <c r="D71" s="58"/>
      <c r="E71" s="58"/>
      <c r="F71" s="58"/>
      <c r="G71" s="58"/>
      <c r="H71" s="58"/>
      <c r="I71" s="58"/>
      <c r="J71" s="58"/>
      <c r="K71" s="58"/>
      <c r="L71" s="58"/>
      <c r="M71" s="58"/>
      <c r="N71" s="58"/>
    </row>
    <row r="72" spans="1:14" x14ac:dyDescent="0.3">
      <c r="A72" s="58"/>
      <c r="B72" s="58"/>
      <c r="C72" s="58"/>
      <c r="D72" s="58"/>
      <c r="E72" s="58"/>
      <c r="F72" s="58"/>
      <c r="G72" s="58"/>
      <c r="H72" s="58"/>
      <c r="I72" s="58"/>
      <c r="J72" s="58"/>
      <c r="K72" s="58"/>
      <c r="L72" s="58"/>
      <c r="M72" s="58"/>
      <c r="N72" s="58"/>
    </row>
    <row r="73" spans="1:14" x14ac:dyDescent="0.3">
      <c r="A73" s="58"/>
      <c r="B73" s="58"/>
      <c r="C73" s="58"/>
      <c r="D73" s="58"/>
      <c r="E73" s="58"/>
      <c r="F73" s="58"/>
      <c r="G73" s="58"/>
      <c r="H73" s="58"/>
      <c r="I73" s="58"/>
      <c r="J73" s="58"/>
      <c r="K73" s="58"/>
      <c r="L73" s="58"/>
      <c r="M73" s="58"/>
      <c r="N73" s="58"/>
    </row>
    <row r="74" spans="1:14" x14ac:dyDescent="0.3">
      <c r="A74" s="58"/>
      <c r="B74" s="58"/>
      <c r="C74" s="58"/>
      <c r="D74" s="58"/>
      <c r="E74" s="58"/>
      <c r="F74" s="58"/>
      <c r="G74" s="58"/>
      <c r="H74" s="58"/>
      <c r="I74" s="58"/>
      <c r="J74" s="58"/>
      <c r="K74" s="58"/>
      <c r="L74" s="58"/>
      <c r="M74" s="58"/>
      <c r="N74" s="58"/>
    </row>
    <row r="75" spans="1:14" x14ac:dyDescent="0.3">
      <c r="A75" s="58"/>
      <c r="B75" s="58"/>
      <c r="C75" s="58"/>
      <c r="D75" s="58"/>
      <c r="E75" s="58"/>
      <c r="F75" s="58"/>
      <c r="G75" s="58"/>
      <c r="H75" s="58"/>
      <c r="I75" s="58"/>
      <c r="J75" s="58"/>
      <c r="K75" s="58"/>
      <c r="L75" s="58"/>
      <c r="M75" s="58"/>
      <c r="N75" s="58"/>
    </row>
    <row r="76" spans="1:14" x14ac:dyDescent="0.3">
      <c r="A76" s="58"/>
      <c r="B76" s="58"/>
      <c r="C76" s="58"/>
      <c r="D76" s="58"/>
      <c r="E76" s="58"/>
      <c r="F76" s="58"/>
      <c r="G76" s="58"/>
      <c r="H76" s="58"/>
      <c r="I76" s="58"/>
      <c r="J76" s="58"/>
      <c r="K76" s="58"/>
      <c r="L76" s="58"/>
      <c r="M76" s="58"/>
      <c r="N76" s="58"/>
    </row>
    <row r="77" spans="1:14" x14ac:dyDescent="0.3">
      <c r="A77" s="58"/>
      <c r="B77" s="58"/>
      <c r="C77" s="58"/>
      <c r="D77" s="58"/>
      <c r="E77" s="58"/>
      <c r="F77" s="58"/>
      <c r="G77" s="58"/>
      <c r="H77" s="58"/>
      <c r="I77" s="58"/>
      <c r="J77" s="58"/>
      <c r="K77" s="58"/>
      <c r="L77" s="58"/>
      <c r="M77" s="58"/>
      <c r="N77" s="58"/>
    </row>
  </sheetData>
  <mergeCells count="13">
    <mergeCell ref="N18:N29"/>
    <mergeCell ref="O17:R17"/>
    <mergeCell ref="C17:M17"/>
    <mergeCell ref="K13:M13"/>
    <mergeCell ref="K12:M12"/>
    <mergeCell ref="B1:H1"/>
    <mergeCell ref="A7:R7"/>
    <mergeCell ref="N11:N12"/>
    <mergeCell ref="P11:P12"/>
    <mergeCell ref="Q11:Q12"/>
    <mergeCell ref="R11:R12"/>
    <mergeCell ref="B10:R10"/>
    <mergeCell ref="B9:R9"/>
  </mergeCells>
  <phoneticPr fontId="17" type="noConversion"/>
  <dataValidations count="2">
    <dataValidation type="custom" allowBlank="1" showInputMessage="1" showErrorMessage="1" sqref="K19:K28" xr:uid="{3E356FBA-1CC2-4824-BAD2-08119596C3FA}">
      <formula1>ISTEXT(K19)</formula1>
    </dataValidation>
    <dataValidation type="list" allowBlank="1" showInputMessage="1" showErrorMessage="1" sqref="I19:I29" xr:uid="{211C9F07-6AD2-4702-B790-3ADDD62C9184}">
      <formula1>sourcefunding</formula1>
    </dataValidation>
  </dataValidation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479054-0942-45B9-8EBC-250CE6ACDF29}">
          <x14:formula1>
            <xm:f>Dropdowns!$L$3:$L$5</xm:f>
          </x14:formula1>
          <xm:sqref>J19:J29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E4CE-F265-4713-A483-FA4160BBDDC5}">
  <sheetPr>
    <tabColor theme="7" tint="0.79998168889431442"/>
  </sheetPr>
  <dimension ref="B1:P36"/>
  <sheetViews>
    <sheetView zoomScaleNormal="100" workbookViewId="0">
      <selection activeCell="L20" sqref="L20"/>
    </sheetView>
  </sheetViews>
  <sheetFormatPr defaultColWidth="8.6640625" defaultRowHeight="14.4" x14ac:dyDescent="0.3"/>
  <cols>
    <col min="1" max="1" width="2.44140625" style="10" customWidth="1"/>
    <col min="2" max="2" width="12.44140625" style="10" bestFit="1" customWidth="1"/>
    <col min="3" max="3" width="12.44140625" style="10" customWidth="1"/>
    <col min="4" max="4" width="8.6640625" style="10"/>
    <col min="5" max="5" width="13.44140625" style="10" bestFit="1" customWidth="1"/>
    <col min="6" max="6" width="3.44140625" style="10" customWidth="1"/>
    <col min="7" max="7" width="15.44140625" style="10" bestFit="1" customWidth="1"/>
    <col min="8" max="8" width="3" style="10" customWidth="1"/>
    <col min="9" max="9" width="8.6640625" style="10"/>
    <col min="10" max="10" width="19.6640625" style="10" bestFit="1" customWidth="1"/>
    <col min="11" max="11" width="15.77734375" style="10" bestFit="1" customWidth="1"/>
    <col min="12" max="12" width="16.109375" style="10" bestFit="1" customWidth="1"/>
    <col min="13" max="16384" width="8.6640625" style="10"/>
  </cols>
  <sheetData>
    <row r="1" spans="2:16" x14ac:dyDescent="0.3">
      <c r="P1" s="29"/>
    </row>
    <row r="2" spans="2:16" ht="28.8" x14ac:dyDescent="0.3">
      <c r="B2" s="8" t="s">
        <v>241</v>
      </c>
      <c r="C2" s="8" t="s">
        <v>448</v>
      </c>
      <c r="D2" s="9" t="s">
        <v>242</v>
      </c>
      <c r="E2" s="701" t="s">
        <v>243</v>
      </c>
      <c r="F2" s="701" t="s">
        <v>244</v>
      </c>
      <c r="G2" s="701" t="s">
        <v>203</v>
      </c>
      <c r="H2" s="701" t="s">
        <v>244</v>
      </c>
      <c r="I2" s="8" t="s">
        <v>245</v>
      </c>
      <c r="J2" s="8" t="s">
        <v>427</v>
      </c>
      <c r="K2" s="8" t="s">
        <v>446</v>
      </c>
      <c r="L2" s="8" t="s">
        <v>431</v>
      </c>
      <c r="M2" s="8" t="s">
        <v>477</v>
      </c>
      <c r="N2" s="8" t="s">
        <v>492</v>
      </c>
    </row>
    <row r="3" spans="2:16" x14ac:dyDescent="0.3">
      <c r="B3" s="11" t="s">
        <v>246</v>
      </c>
      <c r="C3" s="11" t="s">
        <v>449</v>
      </c>
      <c r="D3" s="11" t="s">
        <v>247</v>
      </c>
      <c r="E3" s="11" t="s">
        <v>248</v>
      </c>
      <c r="F3" s="11">
        <v>1</v>
      </c>
      <c r="G3" s="11" t="s">
        <v>173</v>
      </c>
      <c r="H3" s="11">
        <v>1</v>
      </c>
      <c r="I3" s="11" t="s">
        <v>249</v>
      </c>
      <c r="J3" s="11" t="s">
        <v>422</v>
      </c>
      <c r="K3" s="11" t="s">
        <v>260</v>
      </c>
      <c r="L3" s="11" t="s">
        <v>432</v>
      </c>
      <c r="M3" s="11" t="s">
        <v>482</v>
      </c>
      <c r="N3" s="11" t="s">
        <v>483</v>
      </c>
    </row>
    <row r="4" spans="2:16" x14ac:dyDescent="0.3">
      <c r="B4" s="11" t="s">
        <v>250</v>
      </c>
      <c r="C4" s="11" t="s">
        <v>447</v>
      </c>
      <c r="D4" s="11" t="s">
        <v>251</v>
      </c>
      <c r="E4" s="11" t="s">
        <v>252</v>
      </c>
      <c r="F4" s="11">
        <v>2</v>
      </c>
      <c r="G4" s="11" t="s">
        <v>174</v>
      </c>
      <c r="H4" s="11">
        <v>2</v>
      </c>
      <c r="I4" s="11" t="s">
        <v>253</v>
      </c>
      <c r="J4" s="11" t="s">
        <v>423</v>
      </c>
      <c r="K4" s="11" t="s">
        <v>435</v>
      </c>
      <c r="L4" s="11" t="s">
        <v>434</v>
      </c>
      <c r="M4" s="11" t="s">
        <v>480</v>
      </c>
      <c r="N4" s="11" t="s">
        <v>484</v>
      </c>
    </row>
    <row r="5" spans="2:16" x14ac:dyDescent="0.3">
      <c r="B5" s="11" t="s">
        <v>254</v>
      </c>
      <c r="E5" s="11" t="s">
        <v>255</v>
      </c>
      <c r="F5" s="11">
        <v>3</v>
      </c>
      <c r="G5" s="11" t="s">
        <v>175</v>
      </c>
      <c r="H5" s="11">
        <v>3</v>
      </c>
      <c r="I5" s="11" t="s">
        <v>256</v>
      </c>
      <c r="J5" s="11" t="s">
        <v>424</v>
      </c>
      <c r="K5" s="11" t="s">
        <v>261</v>
      </c>
      <c r="L5" s="11" t="s">
        <v>433</v>
      </c>
      <c r="M5" s="11" t="s">
        <v>481</v>
      </c>
      <c r="N5" s="11" t="s">
        <v>485</v>
      </c>
    </row>
    <row r="6" spans="2:16" x14ac:dyDescent="0.3">
      <c r="E6" s="11" t="s">
        <v>257</v>
      </c>
      <c r="F6" s="11">
        <v>4</v>
      </c>
      <c r="G6" s="11" t="s">
        <v>176</v>
      </c>
      <c r="H6" s="11">
        <v>4</v>
      </c>
      <c r="J6" s="11" t="s">
        <v>425</v>
      </c>
      <c r="K6" s="11" t="s">
        <v>262</v>
      </c>
      <c r="N6" s="11" t="s">
        <v>486</v>
      </c>
    </row>
    <row r="7" spans="2:16" x14ac:dyDescent="0.3">
      <c r="E7" s="11" t="s">
        <v>258</v>
      </c>
      <c r="F7" s="11">
        <v>5</v>
      </c>
      <c r="G7" s="11" t="s">
        <v>177</v>
      </c>
      <c r="H7" s="11">
        <v>5</v>
      </c>
      <c r="J7" s="11" t="s">
        <v>426</v>
      </c>
      <c r="N7" s="11" t="s">
        <v>487</v>
      </c>
    </row>
    <row r="8" spans="2:16" x14ac:dyDescent="0.3">
      <c r="E8" s="11" t="s">
        <v>259</v>
      </c>
      <c r="F8" s="11">
        <v>5</v>
      </c>
      <c r="N8" s="11" t="s">
        <v>488</v>
      </c>
    </row>
    <row r="9" spans="2:16" x14ac:dyDescent="0.3">
      <c r="N9" s="11" t="s">
        <v>489</v>
      </c>
    </row>
    <row r="10" spans="2:16" x14ac:dyDescent="0.3">
      <c r="N10" s="11" t="s">
        <v>490</v>
      </c>
    </row>
    <row r="11" spans="2:16" x14ac:dyDescent="0.3">
      <c r="N11" s="11" t="s">
        <v>491</v>
      </c>
    </row>
    <row r="12" spans="2:16" x14ac:dyDescent="0.3">
      <c r="N12" s="11" t="s">
        <v>516</v>
      </c>
    </row>
    <row r="16" spans="2:16" x14ac:dyDescent="0.3">
      <c r="P16" s="10">
        <f>Q7</f>
        <v>0</v>
      </c>
    </row>
    <row r="17" spans="2:16" x14ac:dyDescent="0.3">
      <c r="B17" s="13"/>
      <c r="C17" s="13"/>
    </row>
    <row r="18" spans="2:16" x14ac:dyDescent="0.3">
      <c r="B18" s="13"/>
      <c r="C18" s="13"/>
    </row>
    <row r="19" spans="2:16" x14ac:dyDescent="0.3">
      <c r="B19" s="13"/>
      <c r="C19" s="13"/>
    </row>
    <row r="20" spans="2:16" x14ac:dyDescent="0.3">
      <c r="B20" s="13"/>
      <c r="C20" s="13"/>
      <c r="P20" s="10" t="s">
        <v>263</v>
      </c>
    </row>
    <row r="21" spans="2:16" x14ac:dyDescent="0.3">
      <c r="B21" s="13"/>
      <c r="C21" s="13"/>
      <c r="H21" s="14"/>
    </row>
    <row r="27" spans="2:16" x14ac:dyDescent="0.3">
      <c r="E27" s="15"/>
    </row>
    <row r="32" spans="2:16" x14ac:dyDescent="0.3">
      <c r="E32"/>
    </row>
    <row r="34" spans="5:5" x14ac:dyDescent="0.3">
      <c r="E34" s="15"/>
    </row>
    <row r="35" spans="5:5" ht="13.95" customHeight="1" x14ac:dyDescent="0.3">
      <c r="E35" s="275"/>
    </row>
    <row r="36" spans="5:5" x14ac:dyDescent="0.3">
      <c r="E36" s="16"/>
    </row>
  </sheetData>
  <mergeCells count="2">
    <mergeCell ref="E2:F2"/>
    <mergeCell ref="G2:H2"/>
  </mergeCells>
  <phoneticPr fontId="17"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D826-F902-4B2C-AAAD-C5EA3AEAF0A6}">
  <sheetPr>
    <tabColor theme="8" tint="0.59999389629810485"/>
  </sheetPr>
  <dimension ref="A1:K40"/>
  <sheetViews>
    <sheetView showGridLines="0" topLeftCell="A8" zoomScale="60" zoomScaleNormal="60" workbookViewId="0">
      <selection activeCell="F28" sqref="F28"/>
    </sheetView>
  </sheetViews>
  <sheetFormatPr defaultColWidth="8.6640625" defaultRowHeight="14.4" x14ac:dyDescent="0.3"/>
  <cols>
    <col min="1" max="1" width="13.109375" style="47" customWidth="1"/>
    <col min="2" max="10" width="35.6640625" style="47" customWidth="1"/>
    <col min="11" max="11" width="13.109375" style="47" customWidth="1"/>
    <col min="12" max="16384" width="8.6640625" style="47"/>
  </cols>
  <sheetData>
    <row r="1" spans="1:11" ht="19.95" customHeight="1" x14ac:dyDescent="0.3">
      <c r="A1" s="45"/>
      <c r="B1" s="45"/>
      <c r="C1" s="45"/>
      <c r="D1" s="45"/>
      <c r="E1" s="45"/>
      <c r="F1" s="45"/>
      <c r="G1" s="45"/>
      <c r="H1" s="45"/>
      <c r="I1" s="45"/>
      <c r="J1" s="45"/>
      <c r="K1" s="45"/>
    </row>
    <row r="2" spans="1:11" x14ac:dyDescent="0.3">
      <c r="A2" s="45"/>
      <c r="B2" s="45"/>
      <c r="C2" s="45"/>
      <c r="D2" s="45"/>
      <c r="E2" s="45"/>
      <c r="F2" s="45"/>
      <c r="G2" s="45"/>
      <c r="H2" s="45"/>
      <c r="I2" s="45"/>
      <c r="J2" s="45"/>
      <c r="K2" s="45"/>
    </row>
    <row r="3" spans="1:11" x14ac:dyDescent="0.3">
      <c r="A3" s="45"/>
      <c r="B3" s="45"/>
      <c r="C3" s="45"/>
      <c r="D3" s="45"/>
      <c r="E3" s="45"/>
      <c r="F3" s="45"/>
      <c r="G3" s="45"/>
      <c r="H3" s="45"/>
      <c r="I3" s="45"/>
      <c r="J3" s="45"/>
      <c r="K3" s="45"/>
    </row>
    <row r="4" spans="1:11" x14ac:dyDescent="0.3">
      <c r="A4" s="45"/>
      <c r="B4" s="45"/>
      <c r="C4" s="45"/>
      <c r="D4" s="45"/>
      <c r="E4" s="45"/>
      <c r="F4" s="45"/>
      <c r="G4" s="45"/>
      <c r="H4" s="45"/>
      <c r="I4" s="45"/>
      <c r="J4" s="45"/>
      <c r="K4" s="45"/>
    </row>
    <row r="5" spans="1:11" x14ac:dyDescent="0.3">
      <c r="A5" s="45"/>
      <c r="B5" s="45"/>
      <c r="C5" s="45"/>
      <c r="D5" s="45"/>
      <c r="E5" s="45"/>
      <c r="F5" s="45"/>
      <c r="G5" s="45"/>
      <c r="H5" s="45"/>
      <c r="I5" s="45"/>
      <c r="J5" s="45"/>
      <c r="K5" s="45"/>
    </row>
    <row r="6" spans="1:11" x14ac:dyDescent="0.3">
      <c r="A6" s="45"/>
      <c r="B6" s="45"/>
      <c r="C6" s="45"/>
      <c r="D6" s="45"/>
      <c r="E6" s="45"/>
      <c r="F6" s="45"/>
      <c r="G6" s="45"/>
      <c r="H6" s="45"/>
      <c r="I6" s="45"/>
      <c r="J6" s="45"/>
      <c r="K6" s="45"/>
    </row>
    <row r="7" spans="1:11" ht="52.2" customHeight="1" x14ac:dyDescent="0.3">
      <c r="A7" s="208"/>
      <c r="B7" s="208" t="s">
        <v>383</v>
      </c>
      <c r="C7" s="5"/>
      <c r="D7" s="5"/>
      <c r="E7" s="5"/>
      <c r="F7" s="5"/>
      <c r="G7" s="5"/>
      <c r="H7" s="5"/>
      <c r="I7" s="5"/>
      <c r="J7" s="5"/>
      <c r="K7" s="45"/>
    </row>
    <row r="8" spans="1:11" ht="17.7" customHeight="1" x14ac:dyDescent="0.35">
      <c r="A8" s="197"/>
      <c r="B8" s="342" t="s">
        <v>350</v>
      </c>
      <c r="C8" s="342"/>
      <c r="D8" s="5"/>
      <c r="E8" s="5"/>
      <c r="F8" s="5"/>
      <c r="G8" s="5"/>
      <c r="H8" s="5"/>
      <c r="I8" s="5"/>
      <c r="J8" s="5"/>
      <c r="K8" s="45"/>
    </row>
    <row r="9" spans="1:11" ht="18.45" customHeight="1" x14ac:dyDescent="0.3">
      <c r="A9" s="198"/>
      <c r="B9" s="138" t="s">
        <v>349</v>
      </c>
      <c r="C9" s="138"/>
      <c r="D9" s="5"/>
      <c r="E9" s="5"/>
      <c r="F9" s="5"/>
      <c r="G9" s="5"/>
      <c r="H9" s="5"/>
      <c r="I9" s="5"/>
      <c r="J9" s="5"/>
      <c r="K9" s="45"/>
    </row>
    <row r="10" spans="1:11" ht="18.45" customHeight="1" x14ac:dyDescent="0.3">
      <c r="A10" s="198"/>
      <c r="B10" s="5"/>
      <c r="C10" s="5"/>
      <c r="D10" s="5"/>
      <c r="E10" s="5"/>
      <c r="F10" s="5"/>
      <c r="G10" s="5"/>
      <c r="H10" s="5"/>
      <c r="I10" s="5"/>
      <c r="J10" s="5"/>
      <c r="K10" s="45"/>
    </row>
    <row r="11" spans="1:11" ht="36" customHeight="1" x14ac:dyDescent="0.3">
      <c r="A11" s="198"/>
      <c r="B11" s="341" t="s">
        <v>404</v>
      </c>
      <c r="C11" s="341"/>
      <c r="D11" s="341"/>
      <c r="E11" s="341"/>
      <c r="F11" s="341"/>
      <c r="G11" s="341"/>
      <c r="H11" s="341"/>
      <c r="I11" s="341"/>
      <c r="J11" s="341"/>
      <c r="K11" s="45"/>
    </row>
    <row r="12" spans="1:11" ht="162" customHeight="1" x14ac:dyDescent="0.3">
      <c r="A12" s="198"/>
      <c r="B12" s="704" t="s">
        <v>522</v>
      </c>
      <c r="C12" s="705"/>
      <c r="D12" s="705"/>
      <c r="E12" s="705"/>
      <c r="F12" s="705"/>
      <c r="G12" s="705"/>
      <c r="H12" s="705"/>
      <c r="I12" s="705"/>
      <c r="J12" s="705"/>
      <c r="K12" s="45"/>
    </row>
    <row r="13" spans="1:11" ht="18" customHeight="1" x14ac:dyDescent="0.3">
      <c r="A13" s="198"/>
      <c r="B13" s="45"/>
      <c r="C13" s="45"/>
      <c r="D13" s="45"/>
      <c r="E13" s="45"/>
      <c r="F13" s="45"/>
      <c r="G13" s="45"/>
      <c r="H13" s="45"/>
      <c r="I13" s="45"/>
      <c r="J13" s="45"/>
      <c r="K13" s="45"/>
    </row>
    <row r="14" spans="1:11" ht="18" customHeight="1" thickBot="1" x14ac:dyDescent="0.4">
      <c r="A14" s="198"/>
      <c r="B14" s="702"/>
      <c r="C14" s="703"/>
      <c r="D14" s="703"/>
      <c r="E14" s="703"/>
      <c r="F14" s="703"/>
      <c r="G14" s="703"/>
      <c r="H14" s="703"/>
      <c r="I14" s="703"/>
      <c r="J14" s="703"/>
      <c r="K14" s="45"/>
    </row>
    <row r="15" spans="1:11" ht="26.7" customHeight="1" thickBot="1" x14ac:dyDescent="0.4">
      <c r="A15" s="198"/>
      <c r="B15" s="702" t="s">
        <v>264</v>
      </c>
      <c r="C15" s="703"/>
      <c r="D15" s="703"/>
      <c r="E15" s="703"/>
      <c r="F15" s="703"/>
      <c r="G15" s="703"/>
      <c r="H15" s="703"/>
      <c r="I15" s="703"/>
      <c r="J15" s="703"/>
      <c r="K15" s="45"/>
    </row>
    <row r="16" spans="1:11" s="6" customFormat="1" ht="93" customHeight="1" x14ac:dyDescent="0.3">
      <c r="A16" s="5"/>
      <c r="B16" s="334" t="s">
        <v>540</v>
      </c>
      <c r="C16" s="335" t="s">
        <v>402</v>
      </c>
      <c r="D16" s="335" t="s">
        <v>403</v>
      </c>
      <c r="E16" s="335" t="s">
        <v>495</v>
      </c>
      <c r="F16" s="335" t="s">
        <v>496</v>
      </c>
      <c r="G16" s="336" t="s">
        <v>497</v>
      </c>
      <c r="H16" s="337" t="s">
        <v>498</v>
      </c>
      <c r="I16" s="335" t="s">
        <v>499</v>
      </c>
      <c r="J16" s="335" t="s">
        <v>500</v>
      </c>
      <c r="K16" s="5"/>
    </row>
    <row r="17" spans="1:11" ht="15" customHeight="1" x14ac:dyDescent="0.3">
      <c r="A17" s="45"/>
      <c r="B17" s="355" t="s">
        <v>550</v>
      </c>
      <c r="C17" s="7"/>
      <c r="D17" s="7"/>
      <c r="E17" s="7"/>
      <c r="F17" s="7"/>
      <c r="G17" s="7"/>
      <c r="H17" s="7"/>
      <c r="I17" s="7"/>
      <c r="J17" s="7"/>
      <c r="K17" s="45"/>
    </row>
    <row r="18" spans="1:11" ht="14.7" customHeight="1" x14ac:dyDescent="0.3">
      <c r="A18" s="45"/>
      <c r="B18" s="355" t="s">
        <v>534</v>
      </c>
      <c r="C18" s="7"/>
      <c r="D18" s="7"/>
      <c r="E18" s="7"/>
      <c r="F18" s="7"/>
      <c r="G18" s="7"/>
      <c r="H18" s="7"/>
      <c r="I18" s="7"/>
      <c r="J18" s="7"/>
      <c r="K18" s="45"/>
    </row>
    <row r="19" spans="1:11" x14ac:dyDescent="0.3">
      <c r="A19" s="45"/>
      <c r="B19" s="355" t="s">
        <v>535</v>
      </c>
      <c r="C19" s="7"/>
      <c r="D19" s="7"/>
      <c r="E19" s="7"/>
      <c r="F19" s="7"/>
      <c r="G19" s="7"/>
      <c r="H19" s="7"/>
      <c r="I19" s="7"/>
      <c r="J19" s="7"/>
      <c r="K19" s="45"/>
    </row>
    <row r="20" spans="1:11" x14ac:dyDescent="0.3">
      <c r="A20" s="45"/>
      <c r="B20" s="355" t="s">
        <v>536</v>
      </c>
      <c r="C20" s="7"/>
      <c r="D20" s="7"/>
      <c r="E20" s="7"/>
      <c r="F20" s="7"/>
      <c r="G20" s="7"/>
      <c r="H20" s="7"/>
      <c r="I20" s="7"/>
      <c r="J20" s="7"/>
      <c r="K20" s="45"/>
    </row>
    <row r="21" spans="1:11" x14ac:dyDescent="0.3">
      <c r="A21" s="45"/>
      <c r="B21" s="355" t="s">
        <v>537</v>
      </c>
      <c r="C21" s="7"/>
      <c r="D21" s="7"/>
      <c r="E21" s="7"/>
      <c r="F21" s="7"/>
      <c r="G21" s="7"/>
      <c r="H21" s="7"/>
      <c r="I21" s="7"/>
      <c r="J21" s="7"/>
      <c r="K21" s="45"/>
    </row>
    <row r="22" spans="1:11" x14ac:dyDescent="0.3">
      <c r="A22" s="45"/>
      <c r="B22" s="355" t="s">
        <v>538</v>
      </c>
      <c r="C22" s="7"/>
      <c r="D22" s="7"/>
      <c r="E22" s="7"/>
      <c r="F22" s="7"/>
      <c r="G22" s="7"/>
      <c r="H22" s="7"/>
      <c r="I22" s="7"/>
      <c r="J22" s="7"/>
      <c r="K22" s="45"/>
    </row>
    <row r="23" spans="1:11" x14ac:dyDescent="0.3">
      <c r="A23" s="45"/>
      <c r="B23" s="355" t="s">
        <v>539</v>
      </c>
      <c r="C23" s="7"/>
      <c r="D23" s="7"/>
      <c r="E23" s="7"/>
      <c r="F23" s="7"/>
      <c r="G23" s="7"/>
      <c r="H23" s="7"/>
      <c r="I23" s="7"/>
      <c r="J23" s="7"/>
      <c r="K23" s="45"/>
    </row>
    <row r="24" spans="1:11" s="6" customFormat="1" ht="17.7" customHeight="1" x14ac:dyDescent="0.3">
      <c r="A24" s="5"/>
      <c r="B24" s="200" t="s">
        <v>265</v>
      </c>
      <c r="C24" s="199">
        <f>SUM(C17:C23)</f>
        <v>0</v>
      </c>
      <c r="D24" s="199">
        <f t="shared" ref="D24:F24" si="0">SUM(D17:D23)</f>
        <v>0</v>
      </c>
      <c r="E24" s="199">
        <f t="shared" si="0"/>
        <v>0</v>
      </c>
      <c r="F24" s="199">
        <f t="shared" si="0"/>
        <v>0</v>
      </c>
      <c r="G24" s="199">
        <f>SUM(G17:G23)</f>
        <v>0</v>
      </c>
      <c r="H24" s="199">
        <f t="shared" ref="H24:I24" si="1">SUM(H17:H23)</f>
        <v>0</v>
      </c>
      <c r="I24" s="199">
        <f t="shared" si="1"/>
        <v>0</v>
      </c>
      <c r="J24" s="199">
        <f t="shared" ref="J24" si="2">SUM(J17:J23)</f>
        <v>0</v>
      </c>
      <c r="K24" s="5"/>
    </row>
    <row r="25" spans="1:11" x14ac:dyDescent="0.3">
      <c r="A25" s="45"/>
      <c r="B25" s="45"/>
      <c r="C25" s="45"/>
      <c r="D25" s="45"/>
      <c r="E25" s="45"/>
      <c r="F25" s="45"/>
      <c r="G25" s="45"/>
      <c r="H25" s="45"/>
      <c r="I25" s="45"/>
      <c r="J25" s="45"/>
      <c r="K25" s="45"/>
    </row>
    <row r="26" spans="1:11" x14ac:dyDescent="0.3">
      <c r="A26" s="45"/>
      <c r="B26" s="45"/>
      <c r="C26" s="45"/>
      <c r="D26" s="45"/>
      <c r="E26" s="45"/>
      <c r="F26" s="45"/>
      <c r="G26" s="45"/>
      <c r="H26" s="45"/>
      <c r="I26" s="45"/>
      <c r="J26" s="45"/>
      <c r="K26" s="45"/>
    </row>
    <row r="40" ht="14.7" customHeight="1" x14ac:dyDescent="0.3"/>
  </sheetData>
  <mergeCells count="3">
    <mergeCell ref="B15:J15"/>
    <mergeCell ref="B14:J14"/>
    <mergeCell ref="B12:J12"/>
  </mergeCell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37CA-9474-4359-A50D-434B57E36B8E}">
  <sheetPr>
    <tabColor theme="8" tint="0.59999389629810485"/>
  </sheetPr>
  <dimension ref="A1:Q77"/>
  <sheetViews>
    <sheetView showGridLines="0" topLeftCell="A27" zoomScale="90" zoomScaleNormal="90" workbookViewId="0">
      <selection activeCell="B29" sqref="B29"/>
    </sheetView>
  </sheetViews>
  <sheetFormatPr defaultColWidth="8.6640625" defaultRowHeight="14.4" x14ac:dyDescent="0.3"/>
  <cols>
    <col min="1" max="1" width="11" style="6" customWidth="1"/>
    <col min="2" max="2" width="26" style="6" customWidth="1"/>
    <col min="3" max="4" width="27.77734375" style="6" customWidth="1"/>
    <col min="5" max="5" width="26" style="6" customWidth="1"/>
    <col min="6" max="6" width="38.6640625" style="6" customWidth="1"/>
    <col min="7" max="7" width="13.109375" style="6" customWidth="1"/>
    <col min="8" max="8" width="28.6640625" style="6" customWidth="1"/>
    <col min="9" max="9" width="37.6640625" style="6" customWidth="1"/>
    <col min="10" max="16384" width="8.6640625" style="6"/>
  </cols>
  <sheetData>
    <row r="1" spans="1:10" ht="19.95" customHeight="1" x14ac:dyDescent="0.3">
      <c r="A1" s="5"/>
      <c r="B1" s="730"/>
      <c r="C1" s="730"/>
      <c r="D1" s="730"/>
      <c r="E1" s="730"/>
      <c r="F1" s="730"/>
      <c r="G1" s="5"/>
      <c r="H1" s="5"/>
      <c r="I1" s="5"/>
      <c r="J1" s="5"/>
    </row>
    <row r="2" spans="1:10" x14ac:dyDescent="0.3">
      <c r="A2" s="5"/>
      <c r="B2" s="195"/>
      <c r="C2" s="195"/>
      <c r="D2" s="195"/>
      <c r="E2" s="195"/>
      <c r="F2" s="195"/>
      <c r="G2" s="5"/>
      <c r="H2" s="5"/>
      <c r="I2" s="5"/>
      <c r="J2" s="5"/>
    </row>
    <row r="3" spans="1:10" x14ac:dyDescent="0.3">
      <c r="A3" s="5"/>
      <c r="B3" s="195"/>
      <c r="C3" s="195"/>
      <c r="D3" s="195"/>
      <c r="E3" s="195"/>
      <c r="F3" s="195"/>
      <c r="G3" s="5"/>
      <c r="H3" s="5"/>
      <c r="I3" s="5"/>
      <c r="J3" s="5"/>
    </row>
    <row r="4" spans="1:10" ht="18" x14ac:dyDescent="0.35">
      <c r="A4" s="5"/>
      <c r="B4" s="5"/>
      <c r="C4" s="207"/>
      <c r="D4" s="195"/>
      <c r="E4" s="195"/>
      <c r="F4" s="195"/>
      <c r="G4" s="5"/>
      <c r="H4" s="5"/>
      <c r="I4" s="5"/>
      <c r="J4" s="5"/>
    </row>
    <row r="5" spans="1:10" ht="18" x14ac:dyDescent="0.35">
      <c r="A5" s="5"/>
      <c r="B5" s="5"/>
      <c r="C5" s="207"/>
      <c r="D5" s="195"/>
      <c r="E5" s="195"/>
      <c r="F5" s="195"/>
      <c r="G5" s="5"/>
      <c r="H5" s="5"/>
      <c r="I5" s="5"/>
      <c r="J5" s="5"/>
    </row>
    <row r="6" spans="1:10" ht="18" x14ac:dyDescent="0.35">
      <c r="A6" s="5"/>
      <c r="B6" s="5"/>
      <c r="C6" s="207"/>
      <c r="D6" s="195"/>
      <c r="E6" s="195"/>
      <c r="F6" s="195"/>
      <c r="G6" s="5"/>
      <c r="H6" s="5"/>
      <c r="I6" s="5"/>
      <c r="J6" s="5"/>
    </row>
    <row r="7" spans="1:10" ht="31.2" x14ac:dyDescent="0.3">
      <c r="A7" s="5"/>
      <c r="B7" s="737" t="s">
        <v>383</v>
      </c>
      <c r="C7" s="737"/>
      <c r="D7" s="737"/>
      <c r="E7" s="737"/>
      <c r="F7" s="737"/>
      <c r="G7" s="5"/>
      <c r="H7" s="5"/>
      <c r="I7" s="5"/>
      <c r="J7" s="5"/>
    </row>
    <row r="8" spans="1:10" ht="17.7" customHeight="1" x14ac:dyDescent="0.3">
      <c r="A8" s="5"/>
      <c r="B8" s="738" t="s">
        <v>350</v>
      </c>
      <c r="C8" s="738"/>
      <c r="D8" s="197"/>
      <c r="E8" s="197"/>
      <c r="F8" s="197"/>
      <c r="G8" s="5"/>
      <c r="H8" s="5"/>
      <c r="I8" s="5"/>
      <c r="J8" s="5"/>
    </row>
    <row r="9" spans="1:10" ht="18.45" customHeight="1" x14ac:dyDescent="0.3">
      <c r="A9" s="5"/>
      <c r="B9" s="739" t="s">
        <v>349</v>
      </c>
      <c r="C9" s="739"/>
      <c r="D9" s="195"/>
      <c r="E9" s="195"/>
      <c r="F9" s="195"/>
      <c r="G9" s="5"/>
      <c r="H9" s="5"/>
      <c r="I9" s="5"/>
      <c r="J9" s="5"/>
    </row>
    <row r="10" spans="1:10" ht="31.2" x14ac:dyDescent="0.3">
      <c r="A10" s="208"/>
      <c r="B10" s="5"/>
      <c r="C10" s="5"/>
      <c r="D10" s="5"/>
      <c r="E10" s="5"/>
      <c r="F10" s="5"/>
      <c r="G10" s="208"/>
      <c r="H10" s="208"/>
      <c r="I10" s="208"/>
      <c r="J10" s="5"/>
    </row>
    <row r="11" spans="1:10" ht="18.45" customHeight="1" x14ac:dyDescent="0.3">
      <c r="A11" s="198"/>
      <c r="B11" s="731" t="s">
        <v>351</v>
      </c>
      <c r="C11" s="732"/>
      <c r="D11" s="732"/>
      <c r="E11" s="732"/>
      <c r="F11" s="732"/>
      <c r="G11" s="198"/>
      <c r="H11" s="198"/>
      <c r="I11" s="198"/>
      <c r="J11" s="5"/>
    </row>
    <row r="12" spans="1:10" ht="18.45" customHeight="1" thickBot="1" x14ac:dyDescent="0.35">
      <c r="A12" s="5"/>
      <c r="B12" s="733"/>
      <c r="C12" s="734"/>
      <c r="D12" s="734"/>
      <c r="E12" s="734"/>
      <c r="F12" s="734"/>
      <c r="G12" s="5"/>
      <c r="H12" s="5"/>
      <c r="I12" s="5"/>
      <c r="J12" s="5"/>
    </row>
    <row r="13" spans="1:10" ht="47.55" customHeight="1" x14ac:dyDescent="0.3">
      <c r="A13" s="5"/>
      <c r="B13" s="726" t="s">
        <v>352</v>
      </c>
      <c r="C13" s="727"/>
      <c r="D13" s="727"/>
      <c r="E13" s="727"/>
      <c r="F13" s="727"/>
      <c r="G13" s="5"/>
      <c r="H13" s="5"/>
      <c r="I13" s="5"/>
      <c r="J13" s="5"/>
    </row>
    <row r="14" spans="1:10" ht="199.8" customHeight="1" x14ac:dyDescent="0.3">
      <c r="A14" s="5"/>
      <c r="B14" s="735" t="s">
        <v>531</v>
      </c>
      <c r="C14" s="736"/>
      <c r="D14" s="736"/>
      <c r="E14" s="736"/>
      <c r="F14" s="736"/>
      <c r="G14" s="5"/>
      <c r="H14" s="5"/>
      <c r="I14" s="5"/>
      <c r="J14" s="5"/>
    </row>
    <row r="15" spans="1:10" ht="15.6" x14ac:dyDescent="0.3">
      <c r="A15" s="5"/>
      <c r="B15" s="209"/>
      <c r="C15" s="209"/>
      <c r="D15" s="209"/>
      <c r="E15" s="209"/>
      <c r="F15" s="209"/>
      <c r="G15" s="5"/>
      <c r="H15" s="5"/>
      <c r="I15" s="5"/>
      <c r="J15" s="5"/>
    </row>
    <row r="16" spans="1:10" ht="16.2" thickBot="1" x14ac:dyDescent="0.35">
      <c r="A16" s="5"/>
      <c r="B16" s="209"/>
      <c r="C16" s="209"/>
      <c r="D16" s="209"/>
      <c r="E16" s="209"/>
      <c r="F16" s="209"/>
      <c r="G16" s="5"/>
      <c r="H16" s="5"/>
      <c r="I16" s="5"/>
      <c r="J16" s="5"/>
    </row>
    <row r="17" spans="1:17" ht="18.600000000000001" thickBot="1" x14ac:dyDescent="0.35">
      <c r="A17" s="5"/>
      <c r="B17" s="719" t="s">
        <v>354</v>
      </c>
      <c r="C17" s="720"/>
      <c r="D17" s="720"/>
      <c r="E17" s="720"/>
      <c r="F17" s="721"/>
      <c r="G17" s="5"/>
      <c r="H17" s="5"/>
      <c r="I17" s="5"/>
      <c r="J17" s="5"/>
    </row>
    <row r="18" spans="1:17" ht="29.55" customHeight="1" thickBot="1" x14ac:dyDescent="0.35">
      <c r="A18" s="5"/>
      <c r="B18" s="291" t="s">
        <v>266</v>
      </c>
      <c r="C18" s="291" t="s">
        <v>267</v>
      </c>
      <c r="D18" s="291" t="s">
        <v>268</v>
      </c>
      <c r="E18" s="728"/>
      <c r="F18" s="729"/>
      <c r="G18" s="5"/>
      <c r="H18" s="5"/>
      <c r="I18" s="5"/>
      <c r="J18" s="5"/>
    </row>
    <row r="19" spans="1:17" ht="69" customHeight="1" x14ac:dyDescent="0.3">
      <c r="A19" s="5"/>
      <c r="B19" s="292" t="s">
        <v>269</v>
      </c>
      <c r="C19" s="202" t="s">
        <v>270</v>
      </c>
      <c r="D19" s="203" t="s">
        <v>271</v>
      </c>
      <c r="E19" s="722"/>
      <c r="F19" s="723"/>
      <c r="G19" s="5"/>
      <c r="H19" s="5"/>
      <c r="I19" s="5"/>
      <c r="J19" s="5"/>
    </row>
    <row r="20" spans="1:17" ht="69" customHeight="1" x14ac:dyDescent="0.3">
      <c r="A20" s="5"/>
      <c r="B20" s="293" t="s">
        <v>272</v>
      </c>
      <c r="C20" s="204" t="s">
        <v>273</v>
      </c>
      <c r="D20" s="205" t="s">
        <v>271</v>
      </c>
      <c r="E20" s="724"/>
      <c r="F20" s="725"/>
      <c r="G20" s="5"/>
      <c r="H20" s="5"/>
      <c r="I20" s="5"/>
      <c r="J20" s="5"/>
    </row>
    <row r="21" spans="1:17" ht="102.45" customHeight="1" x14ac:dyDescent="0.3">
      <c r="A21" s="5"/>
      <c r="B21" s="293" t="s">
        <v>274</v>
      </c>
      <c r="C21" s="206" t="s">
        <v>365</v>
      </c>
      <c r="D21" s="294" t="s">
        <v>275</v>
      </c>
      <c r="E21" s="724"/>
      <c r="F21" s="725"/>
      <c r="G21" s="5"/>
      <c r="H21" s="5"/>
      <c r="I21" s="5"/>
      <c r="J21" s="5"/>
    </row>
    <row r="22" spans="1:17" ht="130.80000000000001" customHeight="1" x14ac:dyDescent="0.3">
      <c r="A22" s="5"/>
      <c r="B22" s="750" t="s">
        <v>439</v>
      </c>
      <c r="C22" s="206" t="s">
        <v>276</v>
      </c>
      <c r="D22" s="201" t="s">
        <v>275</v>
      </c>
      <c r="E22" s="724"/>
      <c r="F22" s="725"/>
      <c r="G22" s="5"/>
      <c r="H22" s="5"/>
      <c r="I22" s="5"/>
      <c r="J22" s="5"/>
    </row>
    <row r="23" spans="1:17" ht="130.80000000000001" customHeight="1" thickBot="1" x14ac:dyDescent="0.35">
      <c r="A23" s="5"/>
      <c r="B23" s="751"/>
      <c r="C23" s="741" t="s">
        <v>440</v>
      </c>
      <c r="D23" s="742"/>
      <c r="E23" s="744"/>
      <c r="F23" s="745"/>
      <c r="G23" s="5"/>
      <c r="H23" s="5"/>
      <c r="I23" s="5"/>
      <c r="J23" s="5"/>
    </row>
    <row r="24" spans="1:17" x14ac:dyDescent="0.3">
      <c r="A24" s="144"/>
      <c r="B24" s="5"/>
      <c r="C24" s="5"/>
      <c r="D24" s="5"/>
      <c r="E24" s="5"/>
      <c r="F24" s="5"/>
      <c r="G24" s="5"/>
      <c r="H24" s="5"/>
      <c r="I24" s="5"/>
      <c r="J24" s="5"/>
    </row>
    <row r="25" spans="1:17" x14ac:dyDescent="0.3">
      <c r="A25" s="144"/>
      <c r="B25" s="5"/>
      <c r="C25" s="5"/>
      <c r="D25" s="5"/>
      <c r="E25" s="5"/>
      <c r="F25" s="5"/>
      <c r="G25" s="5"/>
      <c r="H25" s="5"/>
      <c r="I25" s="5"/>
      <c r="J25" s="5"/>
    </row>
    <row r="26" spans="1:17" ht="25.2" customHeight="1" x14ac:dyDescent="0.35">
      <c r="A26" s="144"/>
      <c r="B26" s="748" t="s">
        <v>355</v>
      </c>
      <c r="C26" s="749"/>
      <c r="D26" s="749"/>
      <c r="E26" s="749"/>
      <c r="F26" s="749"/>
      <c r="G26" s="210"/>
      <c r="H26" s="210"/>
      <c r="I26" s="210"/>
      <c r="J26" s="210"/>
      <c r="K26" s="211"/>
      <c r="L26" s="211"/>
      <c r="M26" s="211"/>
      <c r="N26" s="211"/>
    </row>
    <row r="27" spans="1:17" ht="44.55" customHeight="1" x14ac:dyDescent="0.3">
      <c r="A27" s="5"/>
      <c r="B27" s="709" t="s">
        <v>540</v>
      </c>
      <c r="C27" s="713" t="s">
        <v>529</v>
      </c>
      <c r="D27" s="714"/>
      <c r="E27" s="715"/>
      <c r="F27" s="709" t="s">
        <v>378</v>
      </c>
      <c r="G27" s="747"/>
      <c r="H27" s="213"/>
      <c r="I27" s="213"/>
      <c r="J27" s="213"/>
      <c r="K27" s="214"/>
      <c r="L27" s="746"/>
      <c r="M27" s="746"/>
      <c r="N27" s="746"/>
    </row>
    <row r="28" spans="1:17" x14ac:dyDescent="0.3">
      <c r="A28" s="5"/>
      <c r="B28" s="710"/>
      <c r="C28" s="716"/>
      <c r="D28" s="717"/>
      <c r="E28" s="718"/>
      <c r="F28" s="710"/>
      <c r="G28" s="747"/>
      <c r="H28" s="213"/>
      <c r="I28" s="213"/>
      <c r="J28" s="213"/>
      <c r="K28" s="214"/>
      <c r="L28" s="215"/>
      <c r="M28" s="746"/>
      <c r="N28" s="746"/>
    </row>
    <row r="29" spans="1:17" x14ac:dyDescent="0.3">
      <c r="A29" s="5"/>
      <c r="B29" s="355" t="s">
        <v>550</v>
      </c>
      <c r="C29" s="345"/>
      <c r="D29" s="346">
        <f>SUM('7. Section J (Part 2)'!G17)</f>
        <v>0</v>
      </c>
      <c r="E29" s="347"/>
      <c r="F29" s="344">
        <f>SUM(C29,D29,E29)</f>
        <v>0</v>
      </c>
      <c r="G29" s="212"/>
      <c r="H29" s="217"/>
      <c r="I29" s="217"/>
      <c r="J29" s="217"/>
      <c r="K29" s="218"/>
      <c r="L29" s="219"/>
      <c r="M29" s="740"/>
      <c r="N29" s="740"/>
    </row>
    <row r="30" spans="1:17" x14ac:dyDescent="0.3">
      <c r="A30" s="5"/>
      <c r="B30" s="355" t="s">
        <v>534</v>
      </c>
      <c r="C30" s="345"/>
      <c r="D30" s="346">
        <f>SUM('7. Section J (Part 2)'!G18)</f>
        <v>0</v>
      </c>
      <c r="E30" s="347"/>
      <c r="F30" s="216">
        <f t="shared" ref="F30" si="0">SUM(C30,D30,E30)</f>
        <v>0</v>
      </c>
      <c r="G30" s="304"/>
      <c r="H30" s="217"/>
      <c r="I30" s="217"/>
      <c r="J30" s="217"/>
      <c r="K30" s="218"/>
      <c r="L30" s="219"/>
      <c r="M30" s="740"/>
      <c r="N30" s="740"/>
      <c r="Q30" s="220"/>
    </row>
    <row r="31" spans="1:17" x14ac:dyDescent="0.3">
      <c r="A31" s="5"/>
      <c r="B31" s="355" t="s">
        <v>535</v>
      </c>
      <c r="C31" s="345"/>
      <c r="D31" s="346">
        <f>SUM('7. Section J (Part 2)'!G19)</f>
        <v>0</v>
      </c>
      <c r="E31" s="347"/>
      <c r="F31" s="216">
        <f>SUM(C31,D31,E31)</f>
        <v>0</v>
      </c>
      <c r="G31" s="212"/>
      <c r="H31" s="217"/>
      <c r="I31" s="217"/>
      <c r="J31" s="217"/>
      <c r="K31" s="218"/>
      <c r="L31" s="219"/>
      <c r="M31" s="740"/>
      <c r="N31" s="740"/>
      <c r="Q31" s="220"/>
    </row>
    <row r="32" spans="1:17" x14ac:dyDescent="0.3">
      <c r="A32" s="5"/>
      <c r="B32" s="355" t="s">
        <v>536</v>
      </c>
      <c r="C32" s="345"/>
      <c r="D32" s="346">
        <f>SUM('7. Section J (Part 2)'!G20)</f>
        <v>0</v>
      </c>
      <c r="E32" s="347"/>
      <c r="F32" s="216">
        <f t="shared" ref="F32:F35" si="1">SUM(C32,D32,E32)</f>
        <v>0</v>
      </c>
      <c r="G32" s="304"/>
      <c r="H32" s="217"/>
      <c r="I32" s="217"/>
      <c r="J32" s="217"/>
      <c r="K32" s="218"/>
      <c r="L32" s="219"/>
      <c r="M32" s="740"/>
      <c r="N32" s="740"/>
      <c r="Q32" s="220"/>
    </row>
    <row r="33" spans="1:17" x14ac:dyDescent="0.3">
      <c r="A33" s="5"/>
      <c r="B33" s="355" t="s">
        <v>537</v>
      </c>
      <c r="C33" s="345"/>
      <c r="D33" s="346">
        <f>SUM('7. Section J (Part 2)'!G21)</f>
        <v>0</v>
      </c>
      <c r="E33" s="347"/>
      <c r="F33" s="216">
        <f t="shared" si="1"/>
        <v>0</v>
      </c>
      <c r="G33" s="212"/>
      <c r="H33" s="217"/>
      <c r="I33" s="217"/>
      <c r="J33" s="217"/>
      <c r="K33" s="218"/>
      <c r="L33" s="219"/>
      <c r="M33" s="740"/>
      <c r="N33" s="740"/>
      <c r="Q33" s="220"/>
    </row>
    <row r="34" spans="1:17" x14ac:dyDescent="0.3">
      <c r="A34" s="5"/>
      <c r="B34" s="355" t="s">
        <v>538</v>
      </c>
      <c r="C34" s="349"/>
      <c r="D34" s="346">
        <f>SUM('7. Section J (Part 2)'!G22)</f>
        <v>0</v>
      </c>
      <c r="E34" s="350"/>
      <c r="F34" s="216">
        <f t="shared" si="1"/>
        <v>0</v>
      </c>
      <c r="G34" s="212"/>
      <c r="H34" s="217"/>
      <c r="I34" s="217"/>
      <c r="J34" s="217"/>
      <c r="K34" s="218"/>
      <c r="L34" s="219"/>
      <c r="M34" s="354"/>
      <c r="N34" s="354"/>
      <c r="Q34" s="220"/>
    </row>
    <row r="35" spans="1:17" x14ac:dyDescent="0.3">
      <c r="A35" s="5"/>
      <c r="B35" s="355" t="s">
        <v>539</v>
      </c>
      <c r="C35" s="349"/>
      <c r="D35" s="348">
        <f>SUM('7. Section J (Part 2)'!G23)</f>
        <v>0</v>
      </c>
      <c r="E35" s="350"/>
      <c r="F35" s="216">
        <f t="shared" si="1"/>
        <v>0</v>
      </c>
      <c r="G35" s="304"/>
      <c r="H35" s="217"/>
      <c r="I35" s="217"/>
      <c r="J35" s="217"/>
      <c r="K35" s="218"/>
      <c r="L35" s="219"/>
      <c r="M35" s="740"/>
      <c r="N35" s="740"/>
      <c r="Q35" s="220"/>
    </row>
    <row r="36" spans="1:17" x14ac:dyDescent="0.3">
      <c r="A36" s="5"/>
      <c r="B36" s="222" t="s">
        <v>265</v>
      </c>
      <c r="C36" s="351"/>
      <c r="D36" s="352">
        <f>SUM(D29:D35)</f>
        <v>0</v>
      </c>
      <c r="E36" s="353"/>
      <c r="F36" s="221">
        <f>SUM(F29:F35)</f>
        <v>0</v>
      </c>
      <c r="G36" s="5"/>
      <c r="H36" s="343"/>
      <c r="I36" s="343"/>
      <c r="J36" s="5"/>
    </row>
    <row r="37" spans="1:17" x14ac:dyDescent="0.3">
      <c r="A37" s="5"/>
      <c r="B37" s="5"/>
      <c r="C37" s="5"/>
      <c r="D37" s="5"/>
      <c r="E37" s="5"/>
      <c r="F37" s="5"/>
      <c r="G37" s="5"/>
      <c r="H37" s="223" t="s">
        <v>532</v>
      </c>
      <c r="I37" s="224" t="str">
        <f>IF('7. Section J (Part 2)'!G24='6. Section J (Part 1)'!D29,"Data correct", "Data input error")</f>
        <v>Data correct</v>
      </c>
      <c r="J37" s="5"/>
    </row>
    <row r="38" spans="1:17" x14ac:dyDescent="0.3">
      <c r="A38" s="5"/>
      <c r="B38" s="5"/>
      <c r="C38" s="5"/>
      <c r="D38" s="5"/>
      <c r="E38" s="5"/>
      <c r="F38" s="5"/>
      <c r="G38" s="5"/>
      <c r="H38" s="338"/>
      <c r="I38" s="338"/>
      <c r="J38" s="5"/>
    </row>
    <row r="39" spans="1:17" ht="14.7" customHeight="1" x14ac:dyDescent="0.3">
      <c r="A39" s="5"/>
      <c r="B39" s="5"/>
      <c r="C39" s="5"/>
      <c r="D39" s="5"/>
      <c r="E39" s="711" t="s">
        <v>353</v>
      </c>
      <c r="F39" s="711"/>
      <c r="G39" s="5"/>
      <c r="H39" s="5"/>
      <c r="I39" s="708" t="s">
        <v>530</v>
      </c>
      <c r="J39" s="5"/>
    </row>
    <row r="40" spans="1:17" ht="15" customHeight="1" x14ac:dyDescent="0.3">
      <c r="A40" s="5"/>
      <c r="B40" s="5"/>
      <c r="C40" s="5"/>
      <c r="D40" s="5"/>
      <c r="E40" s="712"/>
      <c r="F40" s="712"/>
      <c r="G40" s="5"/>
      <c r="H40" s="5"/>
      <c r="I40" s="708"/>
      <c r="J40" s="5"/>
    </row>
    <row r="41" spans="1:17" ht="28.95" customHeight="1" x14ac:dyDescent="0.3">
      <c r="A41" s="5"/>
      <c r="B41" s="5"/>
      <c r="C41" s="5"/>
      <c r="D41" s="5"/>
      <c r="E41" s="707" t="s">
        <v>525</v>
      </c>
      <c r="F41" s="706" t="s">
        <v>265</v>
      </c>
      <c r="G41" s="5"/>
      <c r="H41" s="5"/>
      <c r="I41" s="708"/>
      <c r="J41" s="5"/>
    </row>
    <row r="42" spans="1:17" ht="28.95" customHeight="1" x14ac:dyDescent="0.3">
      <c r="A42" s="5"/>
      <c r="B42" s="5"/>
      <c r="C42" s="5"/>
      <c r="D42" s="5"/>
      <c r="E42" s="743"/>
      <c r="F42" s="707"/>
      <c r="G42" s="5"/>
      <c r="H42" s="5"/>
      <c r="I42" s="708"/>
      <c r="J42" s="5"/>
    </row>
    <row r="43" spans="1:17" ht="60" customHeight="1" x14ac:dyDescent="0.3">
      <c r="A43" s="5"/>
      <c r="B43" s="5"/>
      <c r="C43" s="5"/>
      <c r="D43" s="5"/>
      <c r="E43" s="223" t="s">
        <v>524</v>
      </c>
      <c r="F43" s="224">
        <f>SUM('6. Section J (Part 1)'!L29,'6. Section J (Part 1)'!M29)</f>
        <v>0</v>
      </c>
      <c r="G43" s="5"/>
      <c r="H43" s="5"/>
      <c r="I43" s="708"/>
      <c r="J43" s="5"/>
    </row>
    <row r="44" spans="1:17" ht="60" customHeight="1" x14ac:dyDescent="0.3">
      <c r="A44" s="5"/>
      <c r="B44" s="5"/>
      <c r="C44" s="5"/>
      <c r="D44" s="5"/>
      <c r="E44" s="223" t="s">
        <v>523</v>
      </c>
      <c r="F44" s="225">
        <f>D36</f>
        <v>0</v>
      </c>
      <c r="G44" s="5"/>
      <c r="H44" s="5"/>
      <c r="I44" s="5"/>
      <c r="J44" s="5"/>
    </row>
    <row r="45" spans="1:17" ht="60" customHeight="1" x14ac:dyDescent="0.3">
      <c r="A45" s="5"/>
      <c r="B45" s="5"/>
      <c r="C45" s="5"/>
      <c r="D45" s="5"/>
      <c r="E45" s="223" t="s">
        <v>526</v>
      </c>
      <c r="F45" s="224">
        <f>SUM('6. Section J (Part 1)'!L29)</f>
        <v>0</v>
      </c>
      <c r="G45" s="5"/>
      <c r="H45" s="223" t="s">
        <v>526</v>
      </c>
      <c r="I45" s="224">
        <f>SUM(C45,F45)</f>
        <v>0</v>
      </c>
      <c r="J45" s="5"/>
    </row>
    <row r="46" spans="1:17" ht="60" customHeight="1" x14ac:dyDescent="0.3">
      <c r="A46" s="5"/>
      <c r="B46" s="5"/>
      <c r="C46" s="5"/>
      <c r="D46" s="5"/>
      <c r="E46" s="223" t="s">
        <v>527</v>
      </c>
      <c r="F46" s="224">
        <f>SUM('6. Section J (Part 1)'!M29)</f>
        <v>0</v>
      </c>
      <c r="G46" s="5"/>
      <c r="H46" s="5"/>
      <c r="I46" s="5"/>
      <c r="J46" s="5"/>
    </row>
    <row r="47" spans="1:17" ht="60" customHeight="1" x14ac:dyDescent="0.3">
      <c r="A47" s="5"/>
      <c r="B47" s="5"/>
      <c r="C47" s="5"/>
      <c r="D47" s="5"/>
      <c r="E47" s="226" t="s">
        <v>528</v>
      </c>
      <c r="F47" s="288" t="str">
        <f>IFERROR(F43/F44,"")</f>
        <v/>
      </c>
      <c r="G47" s="5"/>
      <c r="H47" s="5"/>
      <c r="I47" s="5"/>
      <c r="J47" s="5"/>
    </row>
    <row r="48" spans="1:17" ht="20.7" customHeight="1" x14ac:dyDescent="0.3">
      <c r="A48" s="5"/>
      <c r="B48" s="5"/>
      <c r="C48" s="5"/>
      <c r="D48" s="5"/>
      <c r="E48" s="5"/>
      <c r="F48" s="5"/>
      <c r="G48" s="5"/>
      <c r="H48" s="5"/>
      <c r="I48" s="5"/>
      <c r="J48" s="5"/>
    </row>
    <row r="49" spans="1:6" x14ac:dyDescent="0.3">
      <c r="A49" s="227"/>
      <c r="B49" s="227"/>
      <c r="C49" s="227"/>
      <c r="D49" s="227"/>
      <c r="E49" s="227"/>
      <c r="F49" s="227"/>
    </row>
    <row r="50" spans="1:6" x14ac:dyDescent="0.3">
      <c r="A50" s="227"/>
      <c r="B50" s="227"/>
      <c r="C50" s="227"/>
      <c r="D50" s="227"/>
      <c r="E50" s="227"/>
      <c r="F50" s="227"/>
    </row>
    <row r="51" spans="1:6" x14ac:dyDescent="0.3">
      <c r="A51" s="227"/>
      <c r="B51" s="227"/>
      <c r="C51" s="227"/>
      <c r="D51" s="227"/>
      <c r="E51" s="227"/>
      <c r="F51" s="227"/>
    </row>
    <row r="52" spans="1:6" x14ac:dyDescent="0.3">
      <c r="A52" s="227"/>
      <c r="B52" s="227"/>
      <c r="C52" s="228"/>
      <c r="D52" s="227"/>
      <c r="E52" s="227"/>
      <c r="F52" s="229"/>
    </row>
    <row r="53" spans="1:6" x14ac:dyDescent="0.3">
      <c r="A53" s="227"/>
      <c r="B53" s="227"/>
      <c r="C53" s="227"/>
      <c r="D53" s="227"/>
      <c r="E53" s="227"/>
      <c r="F53" s="227"/>
    </row>
    <row r="54" spans="1:6" x14ac:dyDescent="0.3">
      <c r="A54" s="227"/>
      <c r="B54" s="227"/>
      <c r="C54" s="228"/>
      <c r="D54" s="227"/>
      <c r="E54" s="227"/>
      <c r="F54" s="227"/>
    </row>
    <row r="55" spans="1:6" x14ac:dyDescent="0.3">
      <c r="A55" s="227"/>
      <c r="B55" s="227"/>
      <c r="C55" s="227"/>
      <c r="D55" s="227"/>
      <c r="E55" s="227"/>
      <c r="F55" s="227"/>
    </row>
    <row r="56" spans="1:6" x14ac:dyDescent="0.3">
      <c r="A56" s="227"/>
      <c r="B56" s="227"/>
      <c r="C56" s="227"/>
      <c r="D56" s="227"/>
      <c r="E56" s="227"/>
      <c r="F56" s="227"/>
    </row>
    <row r="57" spans="1:6" x14ac:dyDescent="0.3">
      <c r="A57" s="227"/>
      <c r="B57" s="227"/>
      <c r="C57" s="227"/>
      <c r="D57" s="227"/>
      <c r="E57" s="227"/>
      <c r="F57" s="227"/>
    </row>
    <row r="58" spans="1:6" x14ac:dyDescent="0.3">
      <c r="A58" s="227"/>
      <c r="B58" s="227"/>
      <c r="C58" s="227"/>
      <c r="D58" s="227"/>
      <c r="E58" s="227"/>
      <c r="F58" s="227"/>
    </row>
    <row r="59" spans="1:6" x14ac:dyDescent="0.3">
      <c r="A59" s="227"/>
      <c r="B59" s="227"/>
      <c r="C59" s="227"/>
      <c r="D59" s="227"/>
      <c r="E59" s="227"/>
      <c r="F59" s="227"/>
    </row>
    <row r="60" spans="1:6" x14ac:dyDescent="0.3">
      <c r="A60" s="227"/>
      <c r="B60" s="227"/>
      <c r="C60" s="227"/>
      <c r="D60" s="227"/>
      <c r="E60" s="227"/>
      <c r="F60" s="227"/>
    </row>
    <row r="61" spans="1:6" x14ac:dyDescent="0.3">
      <c r="A61" s="227"/>
      <c r="B61" s="227"/>
      <c r="C61" s="227"/>
      <c r="D61" s="227"/>
      <c r="E61" s="227"/>
      <c r="F61" s="227"/>
    </row>
    <row r="62" spans="1:6" x14ac:dyDescent="0.3">
      <c r="A62" s="227"/>
      <c r="B62" s="227"/>
      <c r="C62" s="227"/>
      <c r="D62" s="227"/>
      <c r="E62" s="227"/>
      <c r="F62" s="227"/>
    </row>
    <row r="63" spans="1:6" x14ac:dyDescent="0.3">
      <c r="A63" s="227"/>
      <c r="B63" s="227"/>
      <c r="C63" s="227"/>
      <c r="D63" s="227"/>
      <c r="E63" s="227"/>
      <c r="F63" s="227"/>
    </row>
    <row r="64" spans="1:6" x14ac:dyDescent="0.3">
      <c r="A64" s="227"/>
      <c r="B64" s="227"/>
      <c r="C64" s="227"/>
      <c r="D64" s="227"/>
      <c r="E64" s="227"/>
      <c r="F64" s="227"/>
    </row>
    <row r="65" spans="1:6" x14ac:dyDescent="0.3">
      <c r="A65" s="227"/>
      <c r="B65" s="227"/>
      <c r="C65" s="227"/>
      <c r="D65" s="227"/>
      <c r="E65" s="227"/>
      <c r="F65" s="227"/>
    </row>
    <row r="66" spans="1:6" x14ac:dyDescent="0.3">
      <c r="A66" s="227"/>
      <c r="B66" s="227"/>
      <c r="C66" s="227"/>
      <c r="D66" s="227"/>
      <c r="E66" s="227"/>
      <c r="F66" s="227"/>
    </row>
    <row r="67" spans="1:6" x14ac:dyDescent="0.3">
      <c r="A67" s="227"/>
      <c r="B67" s="227"/>
      <c r="C67" s="227"/>
      <c r="D67" s="227"/>
      <c r="E67" s="227"/>
      <c r="F67" s="227"/>
    </row>
    <row r="68" spans="1:6" x14ac:dyDescent="0.3">
      <c r="A68" s="227"/>
      <c r="B68" s="227"/>
      <c r="C68" s="227"/>
      <c r="D68" s="227"/>
      <c r="E68" s="227"/>
      <c r="F68" s="227"/>
    </row>
    <row r="69" spans="1:6" x14ac:dyDescent="0.3">
      <c r="A69" s="227"/>
      <c r="B69" s="227"/>
      <c r="C69" s="227"/>
      <c r="D69" s="227"/>
      <c r="E69" s="227"/>
      <c r="F69" s="227"/>
    </row>
    <row r="70" spans="1:6" x14ac:dyDescent="0.3">
      <c r="A70" s="227"/>
      <c r="B70" s="227"/>
      <c r="C70" s="227"/>
      <c r="D70" s="227"/>
      <c r="E70" s="227"/>
      <c r="F70" s="227"/>
    </row>
    <row r="71" spans="1:6" x14ac:dyDescent="0.3">
      <c r="A71" s="227"/>
      <c r="B71" s="227"/>
      <c r="C71" s="227"/>
      <c r="D71" s="227"/>
      <c r="E71" s="227"/>
      <c r="F71" s="227"/>
    </row>
    <row r="72" spans="1:6" x14ac:dyDescent="0.3">
      <c r="A72" s="227"/>
      <c r="B72" s="227"/>
      <c r="C72" s="227"/>
      <c r="D72" s="227"/>
      <c r="E72" s="227"/>
      <c r="F72" s="227"/>
    </row>
    <row r="73" spans="1:6" x14ac:dyDescent="0.3">
      <c r="A73" s="227"/>
      <c r="B73" s="227"/>
      <c r="C73" s="227"/>
      <c r="D73" s="227"/>
      <c r="E73" s="227"/>
      <c r="F73" s="227"/>
    </row>
    <row r="74" spans="1:6" x14ac:dyDescent="0.3">
      <c r="A74" s="227"/>
      <c r="B74" s="227"/>
      <c r="C74" s="227"/>
      <c r="D74" s="227"/>
      <c r="E74" s="227"/>
      <c r="F74" s="227"/>
    </row>
    <row r="75" spans="1:6" x14ac:dyDescent="0.3">
      <c r="A75" s="227"/>
      <c r="B75" s="227"/>
      <c r="C75" s="227"/>
      <c r="D75" s="227"/>
      <c r="E75" s="227"/>
      <c r="F75" s="227"/>
    </row>
    <row r="76" spans="1:6" x14ac:dyDescent="0.3">
      <c r="A76" s="227"/>
      <c r="B76" s="227"/>
      <c r="C76" s="227"/>
      <c r="D76" s="227"/>
      <c r="E76" s="227"/>
      <c r="F76" s="227"/>
    </row>
    <row r="77" spans="1:6" x14ac:dyDescent="0.3">
      <c r="A77" s="227"/>
      <c r="B77" s="227"/>
      <c r="C77" s="227"/>
      <c r="D77" s="227"/>
      <c r="E77" s="227"/>
      <c r="F77" s="227"/>
    </row>
  </sheetData>
  <mergeCells count="33">
    <mergeCell ref="M35:N35"/>
    <mergeCell ref="F27:F28"/>
    <mergeCell ref="C23:D23"/>
    <mergeCell ref="E41:E42"/>
    <mergeCell ref="E23:F23"/>
    <mergeCell ref="M31:N31"/>
    <mergeCell ref="M32:N32"/>
    <mergeCell ref="M29:N29"/>
    <mergeCell ref="M30:N30"/>
    <mergeCell ref="M33:N33"/>
    <mergeCell ref="L27:N27"/>
    <mergeCell ref="M28:N28"/>
    <mergeCell ref="G27:G28"/>
    <mergeCell ref="B26:F26"/>
    <mergeCell ref="B22:B23"/>
    <mergeCell ref="E22:F22"/>
    <mergeCell ref="B1:F1"/>
    <mergeCell ref="B11:F12"/>
    <mergeCell ref="B14:F14"/>
    <mergeCell ref="B7:F7"/>
    <mergeCell ref="B8:C8"/>
    <mergeCell ref="B9:C9"/>
    <mergeCell ref="B17:F17"/>
    <mergeCell ref="E19:F19"/>
    <mergeCell ref="E20:F20"/>
    <mergeCell ref="E21:F21"/>
    <mergeCell ref="B13:F13"/>
    <mergeCell ref="E18:F18"/>
    <mergeCell ref="F41:F42"/>
    <mergeCell ref="I39:I43"/>
    <mergeCell ref="B27:B28"/>
    <mergeCell ref="E39:F40"/>
    <mergeCell ref="C27:E28"/>
  </mergeCells>
  <conditionalFormatting sqref="F44">
    <cfRule type="expression" dxfId="3" priority="14">
      <formula>$C$6&gt;1000000</formula>
    </cfRule>
  </conditionalFormatting>
  <conditionalFormatting sqref="F45:F46">
    <cfRule type="cellIs" dxfId="2" priority="7" operator="greaterThan">
      <formula>1000000</formula>
    </cfRule>
  </conditionalFormatting>
  <conditionalFormatting sqref="I37">
    <cfRule type="cellIs" dxfId="1" priority="1" operator="greaterThan">
      <formula>1000000</formula>
    </cfRule>
  </conditionalFormatting>
  <conditionalFormatting sqref="I45">
    <cfRule type="cellIs" dxfId="0" priority="8" operator="greaterThan">
      <formula>1000000</formula>
    </cfRule>
  </conditionalFormatting>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586740</xdr:colOff>
                    <xdr:row>18</xdr:row>
                    <xdr:rowOff>76200</xdr:rowOff>
                  </from>
                  <to>
                    <xdr:col>5</xdr:col>
                    <xdr:colOff>861060</xdr:colOff>
                    <xdr:row>18</xdr:row>
                    <xdr:rowOff>289560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129540</xdr:colOff>
                    <xdr:row>18</xdr:row>
                    <xdr:rowOff>38100</xdr:rowOff>
                  </from>
                  <to>
                    <xdr:col>5</xdr:col>
                    <xdr:colOff>480060</xdr:colOff>
                    <xdr:row>18</xdr:row>
                    <xdr:rowOff>289560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5</xdr:col>
                    <xdr:colOff>586740</xdr:colOff>
                    <xdr:row>19</xdr:row>
                    <xdr:rowOff>99060</xdr:rowOff>
                  </from>
                  <to>
                    <xdr:col>5</xdr:col>
                    <xdr:colOff>861060</xdr:colOff>
                    <xdr:row>19</xdr:row>
                    <xdr:rowOff>327660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137160</xdr:colOff>
                    <xdr:row>19</xdr:row>
                    <xdr:rowOff>60960</xdr:rowOff>
                  </from>
                  <to>
                    <xdr:col>5</xdr:col>
                    <xdr:colOff>480060</xdr:colOff>
                    <xdr:row>19</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1. Introduction</vt:lpstr>
      <vt:lpstr>2. Guidance</vt:lpstr>
      <vt:lpstr>3. Section A and B</vt:lpstr>
      <vt:lpstr>4. Section C D E F G H I</vt:lpstr>
      <vt:lpstr>5. Risk Register</vt:lpstr>
      <vt:lpstr>6. Section J (Part 1)</vt:lpstr>
      <vt:lpstr>Dropdowns</vt:lpstr>
      <vt:lpstr>7. Section J (Part 2)</vt:lpstr>
      <vt:lpstr>8. Section J (Part 3)</vt:lpstr>
      <vt:lpstr>9. Section K</vt:lpstr>
      <vt:lpstr>10. Section L</vt:lpstr>
      <vt:lpstr>11. Section M </vt:lpstr>
      <vt:lpstr>'1. Introduction'!_Toc184131167</vt:lpstr>
      <vt:lpstr>'3. Section A and B'!_Toc188359903</vt:lpstr>
      <vt:lpstr>'3. Section A and B'!_Toc188359904</vt:lpstr>
      <vt:lpstr>Impact</vt:lpstr>
      <vt:lpstr>Likelihood</vt:lpstr>
      <vt:lpstr>sourcefunding</vt:lpstr>
      <vt:lpstr>Workpackage1</vt:lpstr>
      <vt:lpstr>workpackage2</vt:lpstr>
      <vt:lpstr>workpackage3</vt:lpstr>
      <vt:lpstr>WorkPackage4</vt:lpstr>
    </vt:vector>
  </TitlesOfParts>
  <Manager/>
  <Company>Nottingham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Hurt</dc:creator>
  <cp:keywords/>
  <dc:description/>
  <cp:lastModifiedBy>Yarely Aguilar Perez</cp:lastModifiedBy>
  <cp:revision/>
  <dcterms:created xsi:type="dcterms:W3CDTF">2025-02-20T11:09:52Z</dcterms:created>
  <dcterms:modified xsi:type="dcterms:W3CDTF">2026-02-03T09:32:40Z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2025-05-14T15:45:13Z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cb6cb958-f882-4345-acde-8e908a708acc</vt:lpwstr>
  </property>
  <property fmtid="{D5CDD505-2E9C-101B-9397-08002B2CF9AE}" pid="8" name="MSIP_Label_ba62f585-b40f-4ab9-bafe-39150f03d124_ContentBits">
    <vt:lpwstr>3</vt:lpwstr>
  </property>
  <property fmtid="{D5CDD505-2E9C-101B-9397-08002B2CF9AE}" pid="9" name="MSIP_Label_ba62f585-b40f-4ab9-bafe-39150f03d124_Tag">
    <vt:lpwstr>10, 3, 0, 1</vt:lpwstr>
  </property>
</Properties>
</file>